
<file path=[Content_Types].xml><?xml version="1.0" encoding="utf-8"?>
<Types xmlns="http://schemas.openxmlformats.org/package/2006/content-types">
  <Override PartName="/xl/worksheets/sheet15.xml" ContentType="application/vnd.openxmlformats-officedocument.spreadsheetml.worksheet+xml"/>
  <Override PartName="/xl/charts/chart6.xml" ContentType="application/vnd.openxmlformats-officedocument.drawingml.chart+xml"/>
  <Override PartName="/xl/worksheets/sheet9.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charts/chart4.xml" ContentType="application/vnd.openxmlformats-officedocument.drawingml.chart+xml"/>
  <Override PartName="/xl/drawings/drawing6.xml" ContentType="application/vnd.openxmlformats-officedocument.drawing+xml"/>
  <Override PartName="/xl/drawings/drawing8.xml" ContentType="application/vnd.openxmlformats-officedocument.drawing+xml"/>
  <Override PartName="/xl/worksheets/sheet7.xml" ContentType="application/vnd.openxmlformats-officedocument.spreadsheetml.worksheet+xml"/>
  <Override PartName="/xl/worksheets/sheet11.xml" ContentType="application/vnd.openxmlformats-officedocument.spreadsheetml.worksheet+xml"/>
  <Override PartName="/xl/charts/chart2.xml" ContentType="application/vnd.openxmlformats-officedocument.drawingml.chart+xml"/>
  <Override PartName="/xl/drawings/drawing4.xml" ContentType="application/vnd.openxmlformats-officedocument.drawingml.chartshap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charts/chart1.xml" ContentType="application/vnd.openxmlformats-officedocument.drawingml.chart+xml"/>
  <Override PartName="/xl/drawings/drawing2.xml" ContentType="application/vnd.openxmlformats-officedocument.drawing+xml"/>
  <Override PartName="/xl/drawings/drawing3.xml" ContentType="application/vnd.openxmlformats-officedocument.drawing+xml"/>
  <Override PartName="/xl/ctrlProps/ctrlProp9.xml" ContentType="application/vnd.ms-excel.controlproperties+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ctrlProps/ctrlProp7.xml" ContentType="application/vnd.ms-excel.controlproperties+xml"/>
  <Override PartName="/xl/ctrlProps/ctrlProp8.xml" ContentType="application/vnd.ms-excel.controlproperties+xml"/>
  <Override PartName="/xl/worksheets/sheet1.xml" ContentType="application/vnd.openxmlformats-officedocument.spreadsheetml.worksheet+xml"/>
  <Override PartName="/xl/pivotCache/pivotCacheDefinition1.xml" ContentType="application/vnd.openxmlformats-officedocument.spreadsheetml.pivotCacheDefinition+xml"/>
  <Default Extension="vml" ContentType="application/vnd.openxmlformats-officedocument.vmlDrawing"/>
  <Override PartName="/xl/drawings/drawing11.xml" ContentType="application/vnd.openxmlformats-officedocument.drawingml.chartshapes+xml"/>
  <Override PartName="/xl/calcChain.xml" ContentType="application/vnd.openxmlformats-officedocument.spreadsheetml.calcChain+xml"/>
  <Override PartName="/xl/ctrlProps/ctrlProp11.xml" ContentType="application/vnd.ms-excel.controlproperties+xml"/>
  <Override PartName="/xl/ctrlProps/ctrlProp6.xml" ContentType="application/vnd.ms-excel.controlproperties+xml"/>
  <Override PartName="/xl/ctrlProps/ctrlProp5.xml" ContentType="application/vnd.ms-excel.controlproperties+xml"/>
  <Override PartName="/xl/ctrlProps/ctrlProp12.xml" ContentType="application/vnd.ms-excel.controlproperties+xml"/>
  <Override PartName="/xl/sharedStrings.xml" ContentType="application/vnd.openxmlformats-officedocument.spreadsheetml.sharedStrings+xml"/>
  <Override PartName="/xl/drawings/drawing10.xml" ContentType="application/vnd.openxmlformats-officedocument.drawingml.chartshapes+xml"/>
  <Override PartName="/xl/ctrlProps/ctrlProp10.xml" ContentType="application/vnd.ms-excel.controlproperties+xml"/>
  <Override PartName="/xl/ctrlProps/ctrlProp4.xml" ContentType="application/vnd.ms-excel.controlproperties+xml"/>
  <Override PartName="/xl/ctrlProps/ctrlProp3.xml" ContentType="application/vnd.ms-excel.controlproperties+xml"/>
  <Override PartName="/xl/pivotCache/pivotCacheRecords1.xml" ContentType="application/vnd.openxmlformats-officedocument.spreadsheetml.pivotCacheRecords+xml"/>
  <Override PartName="/xl/charts/chart8.xml" ContentType="application/vnd.openxmlformats-officedocument.drawingml.chart+xml"/>
  <Override PartName="/xl/charts/chart9.xml" ContentType="application/vnd.openxmlformats-officedocument.drawingml.chart+xml"/>
  <Override PartName="/xl/slicers/slicer1.xml" ContentType="application/vnd.ms-excel.slicer+xml"/>
  <Override PartName="/xl/ctrlProps/ctrlProp2.xml" ContentType="application/vnd.ms-excel.controlproperties+xml"/>
  <Override PartName="/xl/ctrlProps/ctrlProp1.xml" ContentType="application/vnd.ms-excel.controlproperties+xml"/>
  <Override PartName="/docProps/core.xml" ContentType="application/vnd.openxmlformats-package.core-properties+xml"/>
  <Override PartName="/xl/worksheets/sheet16.xml" ContentType="application/vnd.openxmlformats-officedocument.spreadsheetml.worksheet+xml"/>
  <Default Extension="bin" ContentType="application/vnd.openxmlformats-officedocument.spreadsheetml.printerSettings"/>
  <Override PartName="/xl/charts/chart7.xml" ContentType="application/vnd.openxmlformats-officedocument.drawingml.chart+xml"/>
  <Override PartName="/xl/drawings/drawing9.xml" ContentType="application/vnd.openxmlformats-officedocument.drawingml.chartshapes+xml"/>
  <Override PartName="/xl/worksheets/sheet14.xml" ContentType="application/vnd.openxmlformats-officedocument.spreadsheetml.worksheet+xml"/>
  <Override PartName="/xl/charts/chart5.xml" ContentType="application/vnd.openxmlformats-officedocument.drawingml.chart+xml"/>
  <Override PartName="/xl/drawings/drawing7.xml" ContentType="application/vnd.openxmlformats-officedocument.drawing+xml"/>
  <Override PartName="/xl/slicerCaches/slicerCache1.xml" ContentType="application/vnd.ms-excel.slicerCache+xml"/>
  <Override PartName="/xl/worksheets/sheet6.xml" ContentType="application/vnd.openxmlformats-officedocument.spreadsheetml.worksheet+xml"/>
  <Override PartName="/xl/worksheets/sheet8.xml" ContentType="application/vnd.openxmlformats-officedocument.spreadsheetml.worksheet+xml"/>
  <Override PartName="/xl/worksheets/sheet12.xml" ContentType="application/vnd.openxmlformats-officedocument.spreadsheetml.worksheet+xml"/>
  <Override PartName="/xl/charts/chart3.xml" ContentType="application/vnd.openxmlformats-officedocument.drawingml.chart+xml"/>
  <Override PartName="/xl/pivotTables/pivotTable1.xml" ContentType="application/vnd.openxmlformats-officedocument.spreadsheetml.pivotTable+xml"/>
  <Override PartName="/xl/drawings/drawing5.xml" ContentType="application/vnd.openxmlformats-officedocument.drawin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6"/>
  <workbookPr codeName="ThisWorkbook" hidePivotFieldList="1" defaultThemeVersion="124226"/>
  <bookViews>
    <workbookView xWindow="120" yWindow="90" windowWidth="11355" windowHeight="5895" tabRatio="898"/>
  </bookViews>
  <sheets>
    <sheet name="Using the Check Box Control" sheetId="1" r:id="rId1"/>
    <sheet name="Check Box Data Model" sheetId="2" r:id="rId2"/>
    <sheet name="Create an Interactive Legend" sheetId="20" r:id="rId3"/>
    <sheet name="Interactive Legend Model" sheetId="31" r:id="rId4"/>
    <sheet name="Using Option Group Controls" sheetId="4" r:id="rId5"/>
    <sheet name="Option Group Controls Model" sheetId="32" r:id="rId6"/>
    <sheet name="Using Slicers as Buttons" sheetId="34" r:id="rId7"/>
    <sheet name="Using Slicers as Buttons Model" sheetId="35" r:id="rId8"/>
    <sheet name="Using the Slider Control" sheetId="18" r:id="rId9"/>
    <sheet name="Slider Control Data Model" sheetId="19" r:id="rId10"/>
    <sheet name="Advanced Slider Example" sheetId="22" r:id="rId11"/>
    <sheet name="Advanced Slider Example Model" sheetId="23" r:id="rId12"/>
    <sheet name="Leveraging Data Validation" sheetId="26" r:id="rId13"/>
    <sheet name="Data Validation Model" sheetId="27" r:id="rId14"/>
    <sheet name="Using a List Box Control" sheetId="11" r:id="rId15"/>
    <sheet name="List Box Data Model" sheetId="9" r:id="rId16"/>
  </sheets>
  <definedNames>
    <definedName name="d">CHOOSE(MATCH(#REF!,#REF!,0),INDIRECT("W18"), INDIRECT("W19"), INDIRECT("W20"))</definedName>
    <definedName name="GETCHART" localSheetId="6">CHOOSE(MATCH(#REF!,#REF!,0),INDIRECT("W18"), INDIRECT("W19"), INDIRECT("W20"))</definedName>
    <definedName name="GETCHART" localSheetId="7">CHOOSE(MATCH(#REF!,#REF!,0),INDIRECT("W18"), INDIRECT("W19"), INDIRECT("W20"))</definedName>
    <definedName name="GETCHART">CHOOSE(MATCH(#REF!,#REF!,0),INDIRECT("W18"), INDIRECT("W19"), INDIRECT("W20"))</definedName>
    <definedName name="Slicer_ButtonName">#N/A</definedName>
  </definedNames>
  <calcPr calcId="125725"/>
  <pivotCaches>
    <pivotCache cacheId="0" r:id="rId17"/>
  </pivotCaches>
  <extLst>
    <ext xmlns:x14="http://schemas.microsoft.com/office/spreadsheetml/2009/9/main" uri="{BBE1A952-AA13-448e-AADC-164F8A28A991}">
      <x14:slicerCaches>
        <x14:slicerCache r:id="rId18"/>
      </x14:slicerCaches>
    </ext>
    <ext xmlns:x14="http://schemas.microsoft.com/office/spreadsheetml/2009/9/main" uri="{79F54976-1DA5-4618-B147-4CDE4B953A38}">
      <x14:workbookPr/>
    </ext>
  </extLst>
</workbook>
</file>

<file path=xl/calcChain.xml><?xml version="1.0" encoding="utf-8"?>
<calcChain xmlns="http://schemas.openxmlformats.org/spreadsheetml/2006/main">
  <c r="AD3" i="34"/>
  <c r="AE3"/>
  <c r="AF3"/>
  <c r="AD4"/>
  <c r="AE4"/>
  <c r="AF4"/>
  <c r="AD5"/>
  <c r="AE5"/>
  <c r="AF5"/>
  <c r="AC4"/>
  <c r="AC5"/>
  <c r="AC3"/>
  <c r="AB5"/>
  <c r="AB4"/>
  <c r="AB3"/>
  <c r="AC1"/>
  <c r="T19" i="26"/>
  <c r="U19"/>
  <c r="U26"/>
  <c r="T26"/>
  <c r="U25"/>
  <c r="T25"/>
  <c r="U24"/>
  <c r="T24"/>
  <c r="U23"/>
  <c r="T23"/>
  <c r="U22"/>
  <c r="T22"/>
  <c r="U21"/>
  <c r="T21"/>
  <c r="U20"/>
  <c r="T20"/>
  <c r="U18"/>
  <c r="T18"/>
  <c r="C5" i="22"/>
  <c r="D5"/>
  <c r="C6"/>
  <c r="D6"/>
  <c r="C7"/>
  <c r="D7"/>
  <c r="C8"/>
  <c r="D8"/>
  <c r="C9"/>
  <c r="D9"/>
  <c r="C10"/>
  <c r="D10"/>
  <c r="C11"/>
  <c r="D11"/>
  <c r="C12"/>
  <c r="D12"/>
  <c r="C13"/>
  <c r="D13"/>
  <c r="C14"/>
  <c r="D14"/>
  <c r="E14"/>
  <c r="AS7" i="20"/>
  <c r="AR7"/>
  <c r="AQ7"/>
  <c r="AP7"/>
  <c r="AO7"/>
  <c r="AN7"/>
  <c r="AM7"/>
  <c r="AL7"/>
  <c r="AK7"/>
  <c r="AJ7"/>
  <c r="AI7"/>
  <c r="AH7"/>
  <c r="AS6"/>
  <c r="AR6"/>
  <c r="AQ6"/>
  <c r="AP6"/>
  <c r="AO6"/>
  <c r="AN6"/>
  <c r="AM6"/>
  <c r="AL6"/>
  <c r="AK6"/>
  <c r="AJ6"/>
  <c r="AI6"/>
  <c r="AH6"/>
  <c r="AS5"/>
  <c r="AR5"/>
  <c r="AQ5"/>
  <c r="AP5"/>
  <c r="AO5"/>
  <c r="AN5"/>
  <c r="AM5"/>
  <c r="AL5"/>
  <c r="AK5"/>
  <c r="AJ5"/>
  <c r="AI5"/>
  <c r="AH5"/>
  <c r="AS4"/>
  <c r="AR4"/>
  <c r="AQ4"/>
  <c r="AP4"/>
  <c r="AO4"/>
  <c r="AN4"/>
  <c r="AM4"/>
  <c r="AL4"/>
  <c r="AK4"/>
  <c r="AJ4"/>
  <c r="AI4"/>
  <c r="AH4"/>
  <c r="AS3"/>
  <c r="AR3"/>
  <c r="AQ3"/>
  <c r="AP3"/>
  <c r="AO3"/>
  <c r="AN3"/>
  <c r="AM3"/>
  <c r="AL3"/>
  <c r="AK3"/>
  <c r="AJ3"/>
  <c r="AI3"/>
  <c r="AH3"/>
  <c r="C10" i="18"/>
  <c r="C11"/>
  <c r="C12"/>
  <c r="C13"/>
  <c r="C14"/>
  <c r="C15"/>
  <c r="C16"/>
  <c r="C17"/>
  <c r="C18"/>
  <c r="C19"/>
  <c r="C20"/>
  <c r="C21"/>
  <c r="C22"/>
  <c r="C23"/>
  <c r="C24"/>
  <c r="C25"/>
  <c r="C26"/>
  <c r="C27"/>
  <c r="C28"/>
  <c r="C29"/>
  <c r="C30"/>
  <c r="C31"/>
  <c r="C32"/>
  <c r="C9"/>
  <c r="AA2" i="11"/>
  <c r="AB2"/>
  <c r="AC2"/>
  <c r="AD2"/>
  <c r="AE2"/>
  <c r="AF2"/>
  <c r="AG2"/>
  <c r="AH2"/>
  <c r="AI2"/>
  <c r="AJ2"/>
  <c r="AK2"/>
  <c r="AL2"/>
  <c r="AA3"/>
  <c r="AB3"/>
  <c r="AC3"/>
  <c r="AD3"/>
  <c r="AE3"/>
  <c r="AF3"/>
  <c r="AG3"/>
  <c r="AH3"/>
  <c r="AI3"/>
  <c r="AJ3"/>
  <c r="AK3"/>
  <c r="AL3"/>
  <c r="AA4"/>
  <c r="AB4"/>
  <c r="AC4"/>
  <c r="AD4"/>
  <c r="AE4"/>
  <c r="AF4"/>
  <c r="AG4"/>
  <c r="AH4"/>
  <c r="AI4"/>
  <c r="AJ4"/>
  <c r="AK4"/>
  <c r="AL4"/>
  <c r="AB1" i="4"/>
  <c r="AA3"/>
  <c r="AB3"/>
  <c r="AC3"/>
  <c r="AD3"/>
  <c r="AE3"/>
  <c r="AA4"/>
  <c r="AB4"/>
  <c r="AC4"/>
  <c r="AD4"/>
  <c r="AE4"/>
  <c r="AA5"/>
  <c r="AB5"/>
  <c r="AC5"/>
  <c r="AD5"/>
  <c r="AE5"/>
  <c r="AB3" i="1"/>
  <c r="AC3"/>
  <c r="AD3"/>
  <c r="AE3"/>
  <c r="AF3"/>
  <c r="AG3"/>
  <c r="AH3"/>
  <c r="AI3"/>
  <c r="AJ3"/>
  <c r="AK3"/>
  <c r="AL3"/>
  <c r="AM3"/>
  <c r="AB4"/>
  <c r="AC4"/>
  <c r="AD4"/>
  <c r="AE4"/>
  <c r="AF4"/>
  <c r="AG4"/>
  <c r="AH4"/>
  <c r="AI4"/>
  <c r="AJ4"/>
  <c r="AK4"/>
  <c r="AL4"/>
  <c r="AM4"/>
  <c r="F12" i="22"/>
  <c r="E12"/>
  <c r="F10"/>
  <c r="E10"/>
  <c r="F14"/>
  <c r="F13"/>
  <c r="E13"/>
  <c r="F11"/>
  <c r="E11"/>
  <c r="F9"/>
  <c r="F8"/>
  <c r="F7"/>
  <c r="F6"/>
  <c r="F5"/>
  <c r="E9"/>
  <c r="E8"/>
  <c r="E7"/>
  <c r="E6"/>
  <c r="E5"/>
</calcChain>
</file>

<file path=xl/sharedStrings.xml><?xml version="1.0" encoding="utf-8"?>
<sst xmlns="http://schemas.openxmlformats.org/spreadsheetml/2006/main" count="495" uniqueCount="121">
  <si>
    <t>May</t>
  </si>
  <si>
    <t>Jan</t>
  </si>
  <si>
    <t>Feb</t>
  </si>
  <si>
    <t>Mar</t>
  </si>
  <si>
    <t>Apr</t>
  </si>
  <si>
    <t>Jun</t>
  </si>
  <si>
    <t>Jul</t>
  </si>
  <si>
    <t>Aug</t>
  </si>
  <si>
    <t>Sep</t>
  </si>
  <si>
    <t>Oct</t>
  </si>
  <si>
    <t>Nov</t>
  </si>
  <si>
    <t>Dec</t>
  </si>
  <si>
    <t>Raw Data</t>
  </si>
  <si>
    <t>Q1</t>
  </si>
  <si>
    <t>Q2</t>
  </si>
  <si>
    <t>Q3</t>
  </si>
  <si>
    <t>Q4</t>
  </si>
  <si>
    <t>Example of Using Option Button Controls:  
Each option feeds this one chart with different data.  (no VBA)</t>
  </si>
  <si>
    <t>Option Button Trigger</t>
  </si>
  <si>
    <t>List Output</t>
  </si>
  <si>
    <t>All Regions</t>
  </si>
  <si>
    <t>East</t>
  </si>
  <si>
    <t>North</t>
  </si>
  <si>
    <t>South</t>
  </si>
  <si>
    <t>West</t>
  </si>
  <si>
    <t>Revenues</t>
  </si>
  <si>
    <t xml:space="preserve"> </t>
  </si>
  <si>
    <t>Net Income %</t>
  </si>
  <si>
    <t>Gross Margin</t>
  </si>
  <si>
    <t>J</t>
  </si>
  <si>
    <t>M</t>
  </si>
  <si>
    <t>A</t>
  </si>
  <si>
    <t>S</t>
  </si>
  <si>
    <t>O</t>
  </si>
  <si>
    <t>N</t>
  </si>
  <si>
    <t>D</t>
  </si>
  <si>
    <t>Select Region</t>
  </si>
  <si>
    <t>Example of Using List Box Control:  
Changing the List selection will change all Charts.  (no VBA)</t>
  </si>
  <si>
    <t>F</t>
  </si>
  <si>
    <t>Month</t>
  </si>
  <si>
    <t>Value</t>
  </si>
  <si>
    <t>Scrolling DataPoint</t>
  </si>
  <si>
    <t>Revenue</t>
  </si>
  <si>
    <t>Scroll</t>
  </si>
  <si>
    <t>Create an Interactive Legend</t>
  </si>
  <si>
    <t>Commercial Appliances</t>
  </si>
  <si>
    <t>Concession Equipment</t>
  </si>
  <si>
    <t>Ovens and Ranges</t>
  </si>
  <si>
    <t>Refrigerators and Coolers</t>
  </si>
  <si>
    <t>Warmers</t>
  </si>
  <si>
    <t>Product Category</t>
  </si>
  <si>
    <t>Toggle for 2009 Data</t>
  </si>
  <si>
    <t>Triggers</t>
  </si>
  <si>
    <t>200906</t>
  </si>
  <si>
    <t>200905</t>
  </si>
  <si>
    <t>200904</t>
  </si>
  <si>
    <t>200903</t>
  </si>
  <si>
    <t>200902</t>
  </si>
  <si>
    <t>200901</t>
  </si>
  <si>
    <t>200812</t>
  </si>
  <si>
    <t>200811</t>
  </si>
  <si>
    <t>200810</t>
  </si>
  <si>
    <t>200809</t>
  </si>
  <si>
    <t>200808</t>
  </si>
  <si>
    <t>200807</t>
  </si>
  <si>
    <t>200806</t>
  </si>
  <si>
    <t>200805</t>
  </si>
  <si>
    <t>200804</t>
  </si>
  <si>
    <t>200803</t>
  </si>
  <si>
    <t>200802</t>
  </si>
  <si>
    <t>200801</t>
  </si>
  <si>
    <t>200712</t>
  </si>
  <si>
    <t>200711</t>
  </si>
  <si>
    <t>200710</t>
  </si>
  <si>
    <t>200709</t>
  </si>
  <si>
    <t>200708</t>
  </si>
  <si>
    <t>200707</t>
  </si>
  <si>
    <t>200706</t>
  </si>
  <si>
    <t>200705</t>
  </si>
  <si>
    <t>200704</t>
  </si>
  <si>
    <t>200703</t>
  </si>
  <si>
    <t>200702</t>
  </si>
  <si>
    <t>200701</t>
  </si>
  <si>
    <t>200612</t>
  </si>
  <si>
    <t>200611</t>
  </si>
  <si>
    <t>200610</t>
  </si>
  <si>
    <t>200609</t>
  </si>
  <si>
    <t>200608</t>
  </si>
  <si>
    <t>Position Helper</t>
  </si>
  <si>
    <t>Units</t>
  </si>
  <si>
    <t>Period</t>
  </si>
  <si>
    <t>Rank</t>
  </si>
  <si>
    <t>Leverage Formulas to Reduce Real Estate Needed</t>
  </si>
  <si>
    <t>2010 Income</t>
  </si>
  <si>
    <t>2010 Expense</t>
  </si>
  <si>
    <t>2010 Net</t>
  </si>
  <si>
    <t>2009 Income</t>
  </si>
  <si>
    <t>2009 Expense</t>
  </si>
  <si>
    <t>2009 Net</t>
  </si>
  <si>
    <t>2008 Income</t>
  </si>
  <si>
    <t>2008 Expense</t>
  </si>
  <si>
    <t>2008 Net</t>
  </si>
  <si>
    <t>Dynamic Series Change</t>
  </si>
  <si>
    <t>Performance Year</t>
  </si>
  <si>
    <t>Comparison Year</t>
  </si>
  <si>
    <t>VS</t>
  </si>
  <si>
    <t>Market</t>
  </si>
  <si>
    <t>Canada</t>
  </si>
  <si>
    <t>Midwest</t>
  </si>
  <si>
    <t>Northeast</t>
  </si>
  <si>
    <t>Southeast</t>
  </si>
  <si>
    <t>Southwest</t>
  </si>
  <si>
    <t>Chart Feeder</t>
  </si>
  <si>
    <t>Key</t>
  </si>
  <si>
    <t>ButtonName</t>
  </si>
  <si>
    <t>Income</t>
  </si>
  <si>
    <t>Expense</t>
  </si>
  <si>
    <t>Net</t>
  </si>
  <si>
    <t>Row Labels</t>
  </si>
  <si>
    <t>Grand Total</t>
  </si>
  <si>
    <t>Example of Using the Check Box Control:  
Check the Show 2009 Trend button to Toggle the 2009 Chart Series (No VBA)</t>
  </si>
</sst>
</file>

<file path=xl/styles.xml><?xml version="1.0" encoding="utf-8"?>
<styleSheet xmlns="http://schemas.openxmlformats.org/spreadsheetml/2006/main">
  <numFmts count="5">
    <numFmt numFmtId="43" formatCode="_(* #,##0.00_);_(* \(#,##0.00\);_(* &quot;-&quot;??_);_(@_)"/>
    <numFmt numFmtId="164" formatCode="[$-409]mmm\-yy;@"/>
    <numFmt numFmtId="165" formatCode="&quot;$&quot;#,##0"/>
    <numFmt numFmtId="166" formatCode="_(* #,##0_);_(* \(#,##0\);_(* &quot;-&quot;??_);_(@_)"/>
    <numFmt numFmtId="167" formatCode="0.0%"/>
  </numFmts>
  <fonts count="25">
    <font>
      <sz val="10"/>
      <name val="Arial"/>
    </font>
    <font>
      <sz val="11"/>
      <color indexed="8"/>
      <name val="Calibri"/>
      <family val="2"/>
    </font>
    <font>
      <sz val="8"/>
      <name val="Arial"/>
      <family val="2"/>
    </font>
    <font>
      <sz val="8"/>
      <name val="Tahoma"/>
      <family val="2"/>
    </font>
    <font>
      <sz val="10"/>
      <name val="Arial"/>
      <family val="2"/>
    </font>
    <font>
      <sz val="10"/>
      <name val="Arial"/>
      <family val="2"/>
    </font>
    <font>
      <sz val="8"/>
      <name val="Arial"/>
    </font>
    <font>
      <sz val="11"/>
      <color indexed="9"/>
      <name val="Calibri"/>
      <family val="2"/>
    </font>
    <font>
      <b/>
      <sz val="11"/>
      <color indexed="8"/>
      <name val="Calibri"/>
      <family val="2"/>
    </font>
    <font>
      <b/>
      <sz val="18"/>
      <color indexed="62"/>
      <name val="Cambria"/>
      <family val="1"/>
    </font>
    <font>
      <sz val="11"/>
      <color theme="1"/>
      <name val="Calibri"/>
      <family val="2"/>
      <scheme val="minor"/>
    </font>
    <font>
      <u/>
      <sz val="10"/>
      <color theme="10"/>
      <name val="Arial"/>
      <family val="2"/>
    </font>
    <font>
      <b/>
      <sz val="14"/>
      <color theme="1"/>
      <name val="Calibri"/>
      <family val="2"/>
      <scheme val="minor"/>
    </font>
    <font>
      <sz val="11"/>
      <color theme="0"/>
      <name val="Calibri"/>
      <family val="2"/>
      <scheme val="minor"/>
    </font>
    <font>
      <sz val="11"/>
      <color theme="0" tint="-0.499984740745262"/>
      <name val="Calibri"/>
      <family val="2"/>
      <scheme val="minor"/>
    </font>
    <font>
      <i/>
      <sz val="11"/>
      <color theme="3"/>
      <name val="Calibri"/>
      <family val="2"/>
      <scheme val="minor"/>
    </font>
    <font>
      <sz val="11"/>
      <name val="Calibri"/>
      <family val="2"/>
      <scheme val="minor"/>
    </font>
    <font>
      <b/>
      <sz val="11"/>
      <color indexed="9"/>
      <name val="Calibri"/>
      <family val="2"/>
      <scheme val="minor"/>
    </font>
    <font>
      <b/>
      <sz val="11"/>
      <name val="Calibri"/>
      <family val="2"/>
      <scheme val="minor"/>
    </font>
    <font>
      <b/>
      <sz val="11"/>
      <color theme="1"/>
      <name val="Calibri"/>
      <family val="2"/>
      <scheme val="minor"/>
    </font>
    <font>
      <sz val="11"/>
      <color theme="3"/>
      <name val="Calibri"/>
      <family val="2"/>
      <scheme val="minor"/>
    </font>
    <font>
      <sz val="11"/>
      <color indexed="8"/>
      <name val="Calibri"/>
      <family val="2"/>
      <scheme val="minor"/>
    </font>
    <font>
      <b/>
      <i/>
      <sz val="11"/>
      <color theme="1"/>
      <name val="Calibri"/>
      <family val="2"/>
      <scheme val="minor"/>
    </font>
    <font>
      <b/>
      <sz val="11"/>
      <color theme="1" tint="0.249977111117893"/>
      <name val="Calibri"/>
      <family val="2"/>
      <scheme val="minor"/>
    </font>
    <font>
      <b/>
      <sz val="11"/>
      <color rgb="FF3F3F3F"/>
      <name val="Calibri"/>
      <family val="2"/>
      <scheme val="minor"/>
    </font>
  </fonts>
  <fills count="40">
    <fill>
      <patternFill patternType="none"/>
    </fill>
    <fill>
      <patternFill patternType="gray125"/>
    </fill>
    <fill>
      <patternFill patternType="solid">
        <fgColor indexed="31"/>
        <bgColor indexed="31"/>
      </patternFill>
    </fill>
    <fill>
      <patternFill patternType="solid">
        <fgColor indexed="44"/>
        <bgColor indexed="44"/>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42"/>
        <bgColor indexed="42"/>
      </patternFill>
    </fill>
    <fill>
      <patternFill patternType="solid">
        <fgColor indexed="27"/>
        <bgColor indexed="27"/>
      </patternFill>
    </fill>
    <fill>
      <patternFill patternType="solid">
        <fgColor indexed="47"/>
        <bgColor indexed="47"/>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10"/>
        <bgColor indexed="64"/>
      </patternFill>
    </fill>
    <fill>
      <patternFill patternType="solid">
        <fgColor indexed="55"/>
        <bgColor indexed="64"/>
      </patternFill>
    </fill>
    <fill>
      <patternFill patternType="solid">
        <fgColor indexed="29"/>
        <bgColor indexed="64"/>
      </patternFill>
    </fill>
    <fill>
      <patternFill patternType="solid">
        <fgColor indexed="13"/>
        <bgColor indexed="64"/>
      </patternFill>
    </fill>
    <fill>
      <patternFill patternType="solid">
        <fgColor indexed="45"/>
        <bgColor indexed="64"/>
      </patternFill>
    </fill>
    <fill>
      <patternFill patternType="solid">
        <fgColor indexed="46"/>
        <bgColor indexed="64"/>
      </patternFill>
    </fill>
    <fill>
      <patternFill patternType="solid">
        <fgColor theme="0"/>
        <bgColor indexed="64"/>
      </patternFill>
    </fill>
    <fill>
      <patternFill patternType="solid">
        <fgColor theme="6" tint="0.59999389629810485"/>
        <bgColor indexed="64"/>
      </patternFill>
    </fill>
    <fill>
      <patternFill patternType="solid">
        <fgColor theme="8"/>
        <bgColor indexed="64"/>
      </patternFill>
    </fill>
    <fill>
      <patternFill patternType="solid">
        <fgColor theme="0" tint="-4.9989318521683403E-2"/>
        <bgColor indexed="64"/>
      </patternFill>
    </fill>
    <fill>
      <patternFill patternType="solid">
        <fgColor rgb="FFFF0000"/>
        <bgColor indexed="64"/>
      </patternFill>
    </fill>
    <fill>
      <patternFill patternType="solid">
        <fgColor theme="0" tint="-0.249977111117893"/>
        <bgColor indexed="64"/>
      </patternFill>
    </fill>
    <fill>
      <patternFill patternType="solid">
        <fgColor theme="6" tint="0.79998168889431442"/>
        <bgColor indexed="64"/>
      </patternFill>
    </fill>
    <fill>
      <patternFill patternType="solid">
        <fgColor theme="5" tint="0.59999389629810485"/>
        <bgColor indexed="64"/>
      </patternFill>
    </fill>
    <fill>
      <patternFill patternType="solid">
        <fgColor theme="9" tint="0.59999389629810485"/>
        <bgColor indexed="64"/>
      </patternFill>
    </fill>
    <fill>
      <patternFill patternType="solid">
        <fgColor theme="6" tint="0.39997558519241921"/>
        <bgColor indexed="64"/>
      </patternFill>
    </fill>
    <fill>
      <patternFill patternType="solid">
        <fgColor theme="5"/>
        <bgColor indexed="64"/>
      </patternFill>
    </fill>
    <fill>
      <patternFill patternType="solid">
        <fgColor theme="2" tint="-0.249977111117893"/>
        <bgColor indexed="64"/>
      </patternFill>
    </fill>
    <fill>
      <patternFill patternType="solid">
        <fgColor rgb="FFFFFF00"/>
        <bgColor indexed="64"/>
      </patternFill>
    </fill>
    <fill>
      <patternFill patternType="solid">
        <fgColor theme="5" tint="0.79998168889431442"/>
        <bgColor indexed="64"/>
      </patternFill>
    </fill>
    <fill>
      <patternFill patternType="solid">
        <fgColor theme="4"/>
        <bgColor indexed="64"/>
      </patternFill>
    </fill>
    <fill>
      <patternFill patternType="solid">
        <fgColor rgb="FFC00000"/>
        <bgColor indexed="64"/>
      </patternFill>
    </fill>
    <fill>
      <patternFill patternType="solid">
        <fgColor theme="6"/>
        <bgColor indexed="64"/>
      </patternFill>
    </fill>
    <fill>
      <patternFill patternType="solid">
        <fgColor theme="7"/>
        <bgColor indexed="64"/>
      </patternFill>
    </fill>
    <fill>
      <patternFill patternType="solid">
        <fgColor theme="4" tint="0.79998168889431442"/>
        <bgColor indexed="64"/>
      </patternFill>
    </fill>
    <fill>
      <patternFill patternType="solid">
        <fgColor theme="2" tint="-9.9978637043366805E-2"/>
        <bgColor indexed="64"/>
      </patternFill>
    </fill>
    <fill>
      <patternFill patternType="solid">
        <fgColor rgb="FFF2F2F2"/>
      </patternFill>
    </fill>
  </fills>
  <borders count="5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23"/>
      </left>
      <right/>
      <top style="thin">
        <color indexed="23"/>
      </top>
      <bottom/>
      <diagonal/>
    </border>
    <border>
      <left/>
      <right/>
      <top style="thin">
        <color indexed="23"/>
      </top>
      <bottom/>
      <diagonal/>
    </border>
    <border>
      <left/>
      <right style="thin">
        <color indexed="23"/>
      </right>
      <top style="thin">
        <color indexed="23"/>
      </top>
      <bottom/>
      <diagonal/>
    </border>
    <border>
      <left style="thin">
        <color indexed="23"/>
      </left>
      <right/>
      <top/>
      <bottom/>
      <diagonal/>
    </border>
    <border>
      <left/>
      <right style="thin">
        <color indexed="23"/>
      </right>
      <top/>
      <bottom/>
      <diagonal/>
    </border>
    <border>
      <left style="thin">
        <color indexed="23"/>
      </left>
      <right/>
      <top/>
      <bottom style="thin">
        <color indexed="23"/>
      </bottom>
      <diagonal/>
    </border>
    <border>
      <left/>
      <right/>
      <top/>
      <bottom style="thin">
        <color indexed="23"/>
      </bottom>
      <diagonal/>
    </border>
    <border>
      <left/>
      <right style="thin">
        <color indexed="23"/>
      </right>
      <top/>
      <bottom style="thin">
        <color indexed="23"/>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diagonal/>
    </border>
    <border>
      <left/>
      <right style="thin">
        <color theme="0" tint="-0.24994659260841701"/>
      </right>
      <top/>
      <bottom/>
      <diagonal/>
    </border>
    <border>
      <left style="thin">
        <color theme="0" tint="-0.24994659260841701"/>
      </left>
      <right/>
      <top/>
      <bottom style="thin">
        <color theme="0" tint="-0.24994659260841701"/>
      </bottom>
      <diagonal/>
    </border>
    <border>
      <left/>
      <right/>
      <top/>
      <bottom style="thin">
        <color theme="0" tint="-0.24994659260841701"/>
      </bottom>
      <diagonal/>
    </border>
    <border>
      <left/>
      <right style="thin">
        <color theme="0" tint="-0.24994659260841701"/>
      </right>
      <top/>
      <bottom style="thin">
        <color theme="0" tint="-0.24994659260841701"/>
      </bottom>
      <diagonal/>
    </border>
    <border>
      <left/>
      <right style="thin">
        <color theme="0" tint="-0.34998626667073579"/>
      </right>
      <top/>
      <bottom/>
      <diagonal/>
    </border>
    <border>
      <left/>
      <right/>
      <top/>
      <bottom style="thin">
        <color theme="0" tint="-0.34998626667073579"/>
      </bottom>
      <diagonal/>
    </border>
    <border>
      <left style="thin">
        <color theme="0" tint="-0.34998626667073579"/>
      </left>
      <right/>
      <top/>
      <bottom style="thin">
        <color theme="0" tint="-0.34998626667073579"/>
      </bottom>
      <diagonal/>
    </border>
    <border>
      <left/>
      <right/>
      <top style="thin">
        <color theme="0" tint="-0.24994659260841701"/>
      </top>
      <bottom style="thin">
        <color theme="0" tint="-0.24994659260841701"/>
      </bottom>
      <diagonal/>
    </border>
    <border>
      <left style="thin">
        <color theme="0" tint="-0.34998626667073579"/>
      </left>
      <right/>
      <top style="thin">
        <color theme="0" tint="-0.24994659260841701"/>
      </top>
      <bottom style="thin">
        <color theme="0" tint="-0.24994659260841701"/>
      </bottom>
      <diagonal/>
    </border>
    <border>
      <left/>
      <right/>
      <top style="thin">
        <color theme="0" tint="-0.34998626667073579"/>
      </top>
      <bottom/>
      <diagonal/>
    </border>
    <border>
      <left style="thin">
        <color theme="0" tint="-0.34998626667073579"/>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style="thin">
        <color theme="0" tint="-0.24994659260841701"/>
      </top>
      <bottom style="thin">
        <color theme="0" tint="-0.24994659260841701"/>
      </bottom>
      <diagonal/>
    </border>
    <border>
      <left/>
      <right style="thin">
        <color theme="0" tint="-0.34998626667073579"/>
      </right>
      <top/>
      <bottom style="thin">
        <color theme="0" tint="-0.34998626667073579"/>
      </bottom>
      <diagonal/>
    </border>
    <border>
      <left style="thin">
        <color theme="0" tint="-0.24994659260841701"/>
      </left>
      <right style="thin">
        <color theme="1" tint="0.499984740745262"/>
      </right>
      <top style="thin">
        <color theme="1" tint="0.499984740745262"/>
      </top>
      <bottom style="thin">
        <color theme="0" tint="-0.24994659260841701"/>
      </bottom>
      <diagonal/>
    </border>
    <border>
      <left style="thick">
        <color rgb="FFC00000"/>
      </left>
      <right/>
      <top style="thick">
        <color rgb="FFC00000"/>
      </top>
      <bottom/>
      <diagonal/>
    </border>
    <border>
      <left/>
      <right/>
      <top style="thick">
        <color rgb="FFC00000"/>
      </top>
      <bottom/>
      <diagonal/>
    </border>
    <border>
      <left/>
      <right style="thick">
        <color rgb="FFC00000"/>
      </right>
      <top style="thick">
        <color rgb="FFC00000"/>
      </top>
      <bottom/>
      <diagonal/>
    </border>
    <border>
      <left style="thick">
        <color rgb="FFC00000"/>
      </left>
      <right/>
      <top/>
      <bottom/>
      <diagonal/>
    </border>
    <border>
      <left/>
      <right style="thick">
        <color rgb="FFC00000"/>
      </right>
      <top/>
      <bottom/>
      <diagonal/>
    </border>
    <border>
      <left style="thick">
        <color rgb="FFC00000"/>
      </left>
      <right/>
      <top/>
      <bottom style="thick">
        <color rgb="FFC00000"/>
      </bottom>
      <diagonal/>
    </border>
    <border>
      <left/>
      <right/>
      <top/>
      <bottom style="thick">
        <color rgb="FFC00000"/>
      </bottom>
      <diagonal/>
    </border>
    <border>
      <left/>
      <right style="thick">
        <color rgb="FFC00000"/>
      </right>
      <top/>
      <bottom style="thick">
        <color rgb="FFC00000"/>
      </bottom>
      <diagonal/>
    </border>
    <border>
      <left style="thin">
        <color rgb="FF3F3F3F"/>
      </left>
      <right style="thin">
        <color rgb="FF3F3F3F"/>
      </right>
      <top style="thin">
        <color rgb="FF3F3F3F"/>
      </top>
      <bottom style="thin">
        <color rgb="FF3F3F3F"/>
      </bottom>
      <diagonal/>
    </border>
  </borders>
  <cellStyleXfs count="32">
    <xf numFmtId="0" fontId="0" fillId="0" borderId="0"/>
    <xf numFmtId="0" fontId="1" fillId="2" borderId="0" applyNumberFormat="0" applyBorder="0" applyAlignment="0" applyProtection="0"/>
    <xf numFmtId="0" fontId="1" fillId="2" borderId="0" applyNumberFormat="0" applyBorder="0" applyAlignment="0" applyProtection="0"/>
    <xf numFmtId="0" fontId="7"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7" fillId="6" borderId="0" applyNumberFormat="0" applyBorder="0" applyAlignment="0" applyProtection="0"/>
    <xf numFmtId="0" fontId="1" fillId="4" borderId="0" applyNumberFormat="0" applyBorder="0" applyAlignment="0" applyProtection="0"/>
    <xf numFmtId="0" fontId="1" fillId="7" borderId="0" applyNumberFormat="0" applyBorder="0" applyAlignment="0" applyProtection="0"/>
    <xf numFmtId="0" fontId="7" fillId="5" borderId="0" applyNumberFormat="0" applyBorder="0" applyAlignment="0" applyProtection="0"/>
    <xf numFmtId="0" fontId="1" fillId="2" borderId="0" applyNumberFormat="0" applyBorder="0" applyAlignment="0" applyProtection="0"/>
    <xf numFmtId="0" fontId="1" fillId="5" borderId="0" applyNumberFormat="0" applyBorder="0" applyAlignment="0" applyProtection="0"/>
    <xf numFmtId="0" fontId="7" fillId="5" borderId="0" applyNumberFormat="0" applyBorder="0" applyAlignment="0" applyProtection="0"/>
    <xf numFmtId="0" fontId="1" fillId="8" borderId="0" applyNumberFormat="0" applyBorder="0" applyAlignment="0" applyProtection="0"/>
    <xf numFmtId="0" fontId="1" fillId="2" borderId="0" applyNumberFormat="0" applyBorder="0" applyAlignment="0" applyProtection="0"/>
    <xf numFmtId="0" fontId="7" fillId="3" borderId="0" applyNumberFormat="0" applyBorder="0" applyAlignment="0" applyProtection="0"/>
    <xf numFmtId="0" fontId="1" fillId="4" borderId="0" applyNumberFormat="0" applyBorder="0" applyAlignment="0" applyProtection="0"/>
    <xf numFmtId="0" fontId="1" fillId="9" borderId="0" applyNumberFormat="0" applyBorder="0" applyAlignment="0" applyProtection="0"/>
    <xf numFmtId="0" fontId="7" fillId="9" borderId="0" applyNumberFormat="0" applyBorder="0" applyAlignment="0" applyProtection="0"/>
    <xf numFmtId="43" fontId="5" fillId="0" borderId="0" applyFont="0" applyFill="0" applyBorder="0" applyAlignment="0" applyProtection="0"/>
    <xf numFmtId="43" fontId="10" fillId="0" borderId="0" applyFont="0" applyFill="0" applyBorder="0" applyAlignment="0" applyProtection="0"/>
    <xf numFmtId="43" fontId="4" fillId="0" borderId="0" applyFont="0" applyFill="0" applyBorder="0" applyAlignment="0" applyProtection="0"/>
    <xf numFmtId="0" fontId="8" fillId="10" borderId="0" applyNumberFormat="0" applyBorder="0" applyAlignment="0" applyProtection="0"/>
    <xf numFmtId="0" fontId="8" fillId="11" borderId="0" applyNumberFormat="0" applyBorder="0" applyAlignment="0" applyProtection="0"/>
    <xf numFmtId="0" fontId="8" fillId="12" borderId="0" applyNumberFormat="0" applyBorder="0" applyAlignment="0" applyProtection="0"/>
    <xf numFmtId="0" fontId="11" fillId="0" borderId="0" applyNumberFormat="0" applyFill="0" applyBorder="0" applyAlignment="0" applyProtection="0">
      <alignment vertical="top"/>
      <protection locked="0"/>
    </xf>
    <xf numFmtId="0" fontId="10" fillId="0" borderId="0"/>
    <xf numFmtId="0" fontId="4" fillId="0" borderId="0"/>
    <xf numFmtId="0" fontId="4" fillId="0" borderId="0"/>
    <xf numFmtId="9" fontId="5" fillId="0" borderId="0" applyFont="0" applyFill="0" applyBorder="0" applyAlignment="0" applyProtection="0"/>
    <xf numFmtId="0" fontId="9" fillId="0" borderId="0" applyNumberFormat="0" applyFill="0" applyBorder="0" applyAlignment="0" applyProtection="0"/>
    <xf numFmtId="0" fontId="24" fillId="39" borderId="49" applyNumberFormat="0" applyAlignment="0" applyProtection="0"/>
  </cellStyleXfs>
  <cellXfs count="193">
    <xf numFmtId="0" fontId="0" fillId="0" borderId="0" xfId="0"/>
    <xf numFmtId="0" fontId="12" fillId="0" borderId="0" xfId="26" applyFont="1"/>
    <xf numFmtId="0" fontId="10" fillId="0" borderId="0" xfId="26"/>
    <xf numFmtId="0" fontId="13" fillId="19" borderId="22" xfId="26" applyFont="1" applyFill="1" applyBorder="1"/>
    <xf numFmtId="0" fontId="13" fillId="19" borderId="23" xfId="26" applyFont="1" applyFill="1" applyBorder="1"/>
    <xf numFmtId="166" fontId="13" fillId="19" borderId="24" xfId="20" applyNumberFormat="1" applyFont="1" applyFill="1" applyBorder="1"/>
    <xf numFmtId="0" fontId="13" fillId="19" borderId="25" xfId="26" applyFont="1" applyFill="1" applyBorder="1"/>
    <xf numFmtId="0" fontId="13" fillId="19" borderId="0" xfId="26" applyFont="1" applyFill="1" applyBorder="1"/>
    <xf numFmtId="0" fontId="13" fillId="19" borderId="26" xfId="26" applyFont="1" applyFill="1" applyBorder="1"/>
    <xf numFmtId="0" fontId="13" fillId="19" borderId="27" xfId="26" applyFont="1" applyFill="1" applyBorder="1"/>
    <xf numFmtId="0" fontId="13" fillId="19" borderId="28" xfId="26" applyFont="1" applyFill="1" applyBorder="1"/>
    <xf numFmtId="0" fontId="13" fillId="19" borderId="29" xfId="26" applyFont="1" applyFill="1" applyBorder="1"/>
    <xf numFmtId="0" fontId="10" fillId="20" borderId="0" xfId="26" applyFill="1"/>
    <xf numFmtId="0" fontId="14" fillId="21" borderId="0" xfId="26" applyFont="1" applyFill="1" applyBorder="1"/>
    <xf numFmtId="0" fontId="10" fillId="22" borderId="0" xfId="26" applyFont="1" applyFill="1" applyBorder="1"/>
    <xf numFmtId="0" fontId="14" fillId="21" borderId="30" xfId="26" applyFont="1" applyFill="1" applyBorder="1"/>
    <xf numFmtId="0" fontId="13" fillId="23" borderId="1" xfId="26" applyFont="1" applyFill="1" applyBorder="1"/>
    <xf numFmtId="0" fontId="13" fillId="23" borderId="1" xfId="26" applyFont="1" applyFill="1" applyBorder="1" applyAlignment="1">
      <alignment horizontal="center"/>
    </xf>
    <xf numFmtId="166" fontId="10" fillId="0" borderId="0" xfId="20" applyNumberFormat="1" applyFont="1" applyAlignment="1">
      <alignment horizontal="right"/>
    </xf>
    <xf numFmtId="0" fontId="10" fillId="0" borderId="0" xfId="26" applyFont="1" applyAlignment="1">
      <alignment horizontal="center"/>
    </xf>
    <xf numFmtId="166" fontId="10" fillId="24" borderId="31" xfId="20" applyNumberFormat="1" applyFont="1" applyFill="1" applyBorder="1" applyAlignment="1">
      <alignment horizontal="right" vertical="center"/>
    </xf>
    <xf numFmtId="0" fontId="10" fillId="24" borderId="32" xfId="26" applyFont="1" applyFill="1" applyBorder="1" applyAlignment="1">
      <alignment horizontal="center" vertical="center"/>
    </xf>
    <xf numFmtId="166" fontId="15" fillId="20" borderId="33" xfId="20" applyNumberFormat="1" applyFont="1" applyFill="1" applyBorder="1" applyAlignment="1">
      <alignment horizontal="right" vertical="center"/>
    </xf>
    <xf numFmtId="0" fontId="15" fillId="20" borderId="34" xfId="26" applyFont="1" applyFill="1" applyBorder="1" applyAlignment="1">
      <alignment horizontal="center" vertical="center"/>
    </xf>
    <xf numFmtId="166" fontId="15" fillId="25" borderId="33" xfId="20" applyNumberFormat="1" applyFont="1" applyFill="1" applyBorder="1" applyAlignment="1">
      <alignment horizontal="right" vertical="center"/>
    </xf>
    <xf numFmtId="0" fontId="15" fillId="25" borderId="34" xfId="26" applyFont="1" applyFill="1" applyBorder="1" applyAlignment="1">
      <alignment horizontal="center" vertical="center"/>
    </xf>
    <xf numFmtId="0" fontId="13" fillId="23" borderId="2" xfId="26" applyFont="1" applyFill="1" applyBorder="1" applyAlignment="1">
      <alignment horizontal="right"/>
    </xf>
    <xf numFmtId="0" fontId="13" fillId="23" borderId="1" xfId="26" applyFont="1" applyFill="1" applyBorder="1" applyAlignment="1">
      <alignment horizontal="right"/>
    </xf>
    <xf numFmtId="166" fontId="15" fillId="24" borderId="35" xfId="20" applyNumberFormat="1" applyFont="1" applyFill="1" applyBorder="1" applyAlignment="1">
      <alignment horizontal="right" vertical="center"/>
    </xf>
    <xf numFmtId="0" fontId="15" fillId="24" borderId="36" xfId="26" applyFont="1" applyFill="1" applyBorder="1" applyAlignment="1">
      <alignment horizontal="center" vertical="center"/>
    </xf>
    <xf numFmtId="166" fontId="15" fillId="19" borderId="0" xfId="20" applyNumberFormat="1" applyFont="1" applyFill="1" applyAlignment="1">
      <alignment horizontal="right" vertical="center"/>
    </xf>
    <xf numFmtId="0" fontId="15" fillId="19" borderId="0" xfId="26" applyFont="1" applyFill="1" applyAlignment="1">
      <alignment horizontal="center" vertical="center"/>
    </xf>
    <xf numFmtId="0" fontId="10" fillId="26" borderId="3" xfId="26" applyFont="1" applyFill="1" applyBorder="1" applyAlignment="1">
      <alignment horizontal="center"/>
    </xf>
    <xf numFmtId="0" fontId="16" fillId="0" borderId="0" xfId="0" applyFont="1"/>
    <xf numFmtId="164" fontId="17" fillId="13" borderId="1" xfId="0" applyNumberFormat="1" applyFont="1" applyFill="1" applyBorder="1" applyAlignment="1">
      <alignment horizontal="center"/>
    </xf>
    <xf numFmtId="165" fontId="16" fillId="16" borderId="1" xfId="0" applyNumberFormat="1" applyFont="1" applyFill="1" applyBorder="1"/>
    <xf numFmtId="0" fontId="10" fillId="0" borderId="0" xfId="26" applyFont="1"/>
    <xf numFmtId="0" fontId="10" fillId="0" borderId="0" xfId="26" applyFont="1" applyAlignment="1">
      <alignment horizontal="right"/>
    </xf>
    <xf numFmtId="0" fontId="10" fillId="19" borderId="0" xfId="26" applyFont="1" applyFill="1" applyAlignment="1">
      <alignment vertical="center"/>
    </xf>
    <xf numFmtId="0" fontId="10" fillId="27" borderId="1" xfId="26" applyFont="1" applyFill="1" applyBorder="1"/>
    <xf numFmtId="0" fontId="10" fillId="28" borderId="0" xfId="26" applyFont="1" applyFill="1"/>
    <xf numFmtId="0" fontId="10" fillId="24" borderId="35" xfId="26" applyFont="1" applyFill="1" applyBorder="1" applyAlignment="1">
      <alignment vertical="center"/>
    </xf>
    <xf numFmtId="0" fontId="10" fillId="24" borderId="37" xfId="26" applyFont="1" applyFill="1" applyBorder="1" applyAlignment="1">
      <alignment vertical="center"/>
    </xf>
    <xf numFmtId="0" fontId="10" fillId="25" borderId="38" xfId="26" applyFont="1" applyFill="1" applyBorder="1" applyAlignment="1">
      <alignment horizontal="center" vertical="center"/>
    </xf>
    <xf numFmtId="0" fontId="10" fillId="0" borderId="1" xfId="26" applyFont="1" applyBorder="1" applyAlignment="1">
      <alignment horizontal="right"/>
    </xf>
    <xf numFmtId="0" fontId="10" fillId="27" borderId="1" xfId="26" applyFont="1" applyFill="1" applyBorder="1" applyAlignment="1">
      <alignment horizontal="center"/>
    </xf>
    <xf numFmtId="0" fontId="10" fillId="20" borderId="38" xfId="26" applyFont="1" applyFill="1" applyBorder="1" applyAlignment="1">
      <alignment horizontal="center" vertical="center"/>
    </xf>
    <xf numFmtId="0" fontId="10" fillId="24" borderId="31" xfId="26" applyFont="1" applyFill="1" applyBorder="1" applyAlignment="1">
      <alignment vertical="center"/>
    </xf>
    <xf numFmtId="0" fontId="10" fillId="24" borderId="39" xfId="26" applyFont="1" applyFill="1" applyBorder="1" applyAlignment="1">
      <alignment vertical="center"/>
    </xf>
    <xf numFmtId="0" fontId="10" fillId="26" borderId="3" xfId="26" applyFont="1" applyFill="1" applyBorder="1"/>
    <xf numFmtId="0" fontId="10" fillId="29" borderId="0" xfId="26" applyFont="1" applyFill="1"/>
    <xf numFmtId="0" fontId="10" fillId="30" borderId="0" xfId="26" applyFont="1" applyFill="1"/>
    <xf numFmtId="0" fontId="10" fillId="31" borderId="0" xfId="26" applyFont="1" applyFill="1"/>
    <xf numFmtId="0" fontId="10" fillId="31" borderId="0" xfId="26" applyFont="1" applyFill="1" applyAlignment="1">
      <alignment horizontal="center"/>
    </xf>
    <xf numFmtId="0" fontId="10" fillId="32" borderId="3" xfId="26" applyFont="1" applyFill="1" applyBorder="1"/>
    <xf numFmtId="0" fontId="10" fillId="31" borderId="0" xfId="26" applyFont="1" applyFill="1" applyAlignment="1">
      <alignment horizontal="left"/>
    </xf>
    <xf numFmtId="0" fontId="10" fillId="19" borderId="1" xfId="26" applyFont="1" applyFill="1" applyBorder="1" applyAlignment="1">
      <alignment horizontal="left"/>
    </xf>
    <xf numFmtId="0" fontId="10" fillId="20" borderId="0" xfId="26" applyFont="1" applyFill="1"/>
    <xf numFmtId="0" fontId="10" fillId="19" borderId="0" xfId="26" applyFont="1" applyFill="1"/>
    <xf numFmtId="0" fontId="10" fillId="19" borderId="0" xfId="26" applyFont="1" applyFill="1" applyBorder="1"/>
    <xf numFmtId="0" fontId="10" fillId="20" borderId="0" xfId="26" applyFont="1" applyFill="1" applyBorder="1"/>
    <xf numFmtId="0" fontId="10" fillId="33" borderId="0" xfId="26" applyFont="1" applyFill="1" applyBorder="1"/>
    <xf numFmtId="0" fontId="10" fillId="33" borderId="30" xfId="26" applyFont="1" applyFill="1" applyBorder="1"/>
    <xf numFmtId="0" fontId="10" fillId="34" borderId="0" xfId="26" applyFont="1" applyFill="1" applyBorder="1"/>
    <xf numFmtId="0" fontId="10" fillId="34" borderId="30" xfId="26" applyFont="1" applyFill="1" applyBorder="1"/>
    <xf numFmtId="0" fontId="10" fillId="35" borderId="0" xfId="26" applyFont="1" applyFill="1" applyBorder="1"/>
    <xf numFmtId="0" fontId="10" fillId="35" borderId="30" xfId="26" applyFont="1" applyFill="1" applyBorder="1"/>
    <xf numFmtId="0" fontId="10" fillId="36" borderId="0" xfId="26" applyFont="1" applyFill="1" applyBorder="1"/>
    <xf numFmtId="0" fontId="10" fillId="36" borderId="30" xfId="26" applyFont="1" applyFill="1" applyBorder="1"/>
    <xf numFmtId="0" fontId="16" fillId="0" borderId="0" xfId="0" applyFont="1" applyAlignment="1">
      <alignment horizontal="center" wrapText="1"/>
    </xf>
    <xf numFmtId="0" fontId="16" fillId="0" borderId="0" xfId="0" applyFont="1" applyAlignment="1">
      <alignment horizontal="center"/>
    </xf>
    <xf numFmtId="0" fontId="16" fillId="37" borderId="4" xfId="0" applyFont="1" applyFill="1" applyBorder="1" applyAlignment="1">
      <alignment horizontal="center" wrapText="1"/>
    </xf>
    <xf numFmtId="0" fontId="16" fillId="37" borderId="5" xfId="0" applyFont="1" applyFill="1" applyBorder="1"/>
    <xf numFmtId="0" fontId="16" fillId="37" borderId="5" xfId="0" applyFont="1" applyFill="1" applyBorder="1" applyAlignment="1">
      <alignment horizontal="center"/>
    </xf>
    <xf numFmtId="0" fontId="16" fillId="37" borderId="6" xfId="0" applyFont="1" applyFill="1" applyBorder="1"/>
    <xf numFmtId="0" fontId="16" fillId="37" borderId="7" xfId="0" applyFont="1" applyFill="1" applyBorder="1" applyAlignment="1">
      <alignment horizontal="center" wrapText="1"/>
    </xf>
    <xf numFmtId="0" fontId="16" fillId="37" borderId="0" xfId="0" applyFont="1" applyFill="1" applyBorder="1"/>
    <xf numFmtId="0" fontId="16" fillId="37" borderId="0" xfId="0" applyFont="1" applyFill="1" applyBorder="1" applyAlignment="1">
      <alignment horizontal="center"/>
    </xf>
    <xf numFmtId="0" fontId="16" fillId="37" borderId="8" xfId="0" applyFont="1" applyFill="1" applyBorder="1"/>
    <xf numFmtId="0" fontId="18" fillId="0" borderId="0" xfId="0" applyFont="1"/>
    <xf numFmtId="0" fontId="18" fillId="0" borderId="1" xfId="0" applyFont="1" applyBorder="1" applyAlignment="1">
      <alignment horizontal="center" wrapText="1"/>
    </xf>
    <xf numFmtId="0" fontId="16" fillId="18" borderId="1" xfId="0" applyFont="1" applyFill="1" applyBorder="1" applyAlignment="1">
      <alignment horizontal="center"/>
    </xf>
    <xf numFmtId="165" fontId="16" fillId="0" borderId="1" xfId="0" applyNumberFormat="1" applyFont="1" applyBorder="1" applyAlignment="1">
      <alignment horizontal="center"/>
    </xf>
    <xf numFmtId="0" fontId="16" fillId="37" borderId="9" xfId="0" applyFont="1" applyFill="1" applyBorder="1" applyAlignment="1">
      <alignment horizontal="center" wrapText="1"/>
    </xf>
    <xf numFmtId="0" fontId="16" fillId="37" borderId="10" xfId="0" applyFont="1" applyFill="1" applyBorder="1"/>
    <xf numFmtId="0" fontId="16" fillId="37" borderId="10" xfId="0" applyFont="1" applyFill="1" applyBorder="1" applyAlignment="1">
      <alignment horizontal="center"/>
    </xf>
    <xf numFmtId="0" fontId="16" fillId="37" borderId="11" xfId="0" applyFont="1" applyFill="1" applyBorder="1"/>
    <xf numFmtId="0" fontId="19" fillId="0" borderId="0" xfId="26" applyFont="1"/>
    <xf numFmtId="0" fontId="20" fillId="25" borderId="33" xfId="26" applyFont="1" applyFill="1" applyBorder="1" applyAlignment="1">
      <alignment vertical="center"/>
    </xf>
    <xf numFmtId="166" fontId="16" fillId="0" borderId="1" xfId="20" applyNumberFormat="1" applyFont="1" applyBorder="1" applyAlignment="1">
      <alignment horizontal="right"/>
    </xf>
    <xf numFmtId="0" fontId="20" fillId="20" borderId="33" xfId="26" applyFont="1" applyFill="1" applyBorder="1" applyAlignment="1">
      <alignment vertical="center"/>
    </xf>
    <xf numFmtId="166" fontId="16" fillId="0" borderId="0" xfId="20" applyNumberFormat="1" applyFont="1"/>
    <xf numFmtId="14" fontId="17" fillId="13" borderId="1" xfId="26" applyNumberFormat="1" applyFont="1" applyFill="1" applyBorder="1"/>
    <xf numFmtId="0" fontId="17" fillId="13" borderId="1" xfId="26" applyFont="1" applyFill="1" applyBorder="1"/>
    <xf numFmtId="164" fontId="16" fillId="0" borderId="1" xfId="26" applyNumberFormat="1" applyFont="1" applyBorder="1"/>
    <xf numFmtId="165" fontId="16" fillId="0" borderId="1" xfId="21" applyNumberFormat="1" applyFont="1" applyBorder="1"/>
    <xf numFmtId="166" fontId="16" fillId="30" borderId="0" xfId="20" applyNumberFormat="1" applyFont="1" applyFill="1"/>
    <xf numFmtId="0" fontId="16" fillId="0" borderId="12" xfId="0" applyFont="1" applyBorder="1"/>
    <xf numFmtId="0" fontId="16" fillId="0" borderId="13" xfId="0" applyFont="1" applyBorder="1"/>
    <xf numFmtId="0" fontId="16" fillId="0" borderId="2" xfId="0" applyFont="1" applyBorder="1"/>
    <xf numFmtId="0" fontId="16" fillId="14" borderId="14" xfId="0" applyFont="1" applyFill="1" applyBorder="1"/>
    <xf numFmtId="0" fontId="16" fillId="14" borderId="15" xfId="0" applyFont="1" applyFill="1" applyBorder="1" applyAlignment="1">
      <alignment horizontal="center"/>
    </xf>
    <xf numFmtId="0" fontId="16" fillId="14" borderId="16" xfId="0" applyFont="1" applyFill="1" applyBorder="1" applyAlignment="1">
      <alignment horizontal="center"/>
    </xf>
    <xf numFmtId="0" fontId="16" fillId="0" borderId="17" xfId="0" applyFont="1" applyBorder="1"/>
    <xf numFmtId="166" fontId="16" fillId="0" borderId="0" xfId="19" applyNumberFormat="1" applyFont="1" applyBorder="1"/>
    <xf numFmtId="166" fontId="16" fillId="0" borderId="18" xfId="19" applyNumberFormat="1" applyFont="1" applyBorder="1"/>
    <xf numFmtId="0" fontId="16" fillId="0" borderId="19" xfId="0" applyFont="1" applyBorder="1"/>
    <xf numFmtId="166" fontId="16" fillId="0" borderId="20" xfId="19" applyNumberFormat="1" applyFont="1" applyBorder="1"/>
    <xf numFmtId="166" fontId="16" fillId="0" borderId="21" xfId="19" applyNumberFormat="1" applyFont="1" applyBorder="1"/>
    <xf numFmtId="0" fontId="16" fillId="0" borderId="14" xfId="0" applyFont="1" applyBorder="1"/>
    <xf numFmtId="167" fontId="16" fillId="0" borderId="15" xfId="29" applyNumberFormat="1" applyFont="1" applyBorder="1"/>
    <xf numFmtId="9" fontId="16" fillId="0" borderId="15" xfId="29" applyFont="1" applyBorder="1"/>
    <xf numFmtId="167" fontId="16" fillId="0" borderId="16" xfId="29" applyNumberFormat="1" applyFont="1" applyBorder="1"/>
    <xf numFmtId="167" fontId="16" fillId="0" borderId="0" xfId="29" applyNumberFormat="1" applyFont="1" applyBorder="1"/>
    <xf numFmtId="9" fontId="16" fillId="0" borderId="0" xfId="29" applyFont="1" applyBorder="1"/>
    <xf numFmtId="167" fontId="16" fillId="0" borderId="18" xfId="29" applyNumberFormat="1" applyFont="1" applyBorder="1"/>
    <xf numFmtId="167" fontId="16" fillId="0" borderId="20" xfId="29" applyNumberFormat="1" applyFont="1" applyBorder="1"/>
    <xf numFmtId="9" fontId="16" fillId="0" borderId="20" xfId="29" applyFont="1" applyBorder="1"/>
    <xf numFmtId="167" fontId="16" fillId="0" borderId="21" xfId="29" applyNumberFormat="1" applyFont="1" applyBorder="1"/>
    <xf numFmtId="166" fontId="16" fillId="0" borderId="0" xfId="19" applyNumberFormat="1" applyFont="1"/>
    <xf numFmtId="0" fontId="16" fillId="16" borderId="0" xfId="0" applyFont="1" applyFill="1" applyAlignment="1">
      <alignment horizontal="center"/>
    </xf>
    <xf numFmtId="0" fontId="16" fillId="0" borderId="1" xfId="0" applyFont="1" applyBorder="1" applyAlignment="1">
      <alignment horizontal="center"/>
    </xf>
    <xf numFmtId="0" fontId="16" fillId="16" borderId="0" xfId="0" applyFont="1" applyFill="1"/>
    <xf numFmtId="166" fontId="16" fillId="16" borderId="0" xfId="19" applyNumberFormat="1" applyFont="1" applyFill="1"/>
    <xf numFmtId="0" fontId="16" fillId="15" borderId="1" xfId="0" applyFont="1" applyFill="1" applyBorder="1"/>
    <xf numFmtId="167" fontId="16" fillId="16" borderId="0" xfId="29" applyNumberFormat="1" applyFont="1" applyFill="1"/>
    <xf numFmtId="167" fontId="16" fillId="0" borderId="0" xfId="29" applyNumberFormat="1" applyFont="1"/>
    <xf numFmtId="165" fontId="16" fillId="0" borderId="0" xfId="0" applyNumberFormat="1" applyFont="1" applyAlignment="1">
      <alignment horizontal="center"/>
    </xf>
    <xf numFmtId="0" fontId="16" fillId="0" borderId="0" xfId="0" applyFont="1" applyAlignment="1">
      <alignment wrapText="1"/>
    </xf>
    <xf numFmtId="165" fontId="16" fillId="0" borderId="0" xfId="0" applyNumberFormat="1" applyFont="1" applyAlignment="1">
      <alignment horizontal="center" wrapText="1"/>
    </xf>
    <xf numFmtId="0" fontId="16" fillId="0" borderId="14" xfId="0" applyFont="1" applyBorder="1" applyAlignment="1">
      <alignment horizontal="center"/>
    </xf>
    <xf numFmtId="165" fontId="16" fillId="0" borderId="15" xfId="0" applyNumberFormat="1" applyFont="1" applyBorder="1" applyAlignment="1">
      <alignment horizontal="center"/>
    </xf>
    <xf numFmtId="165" fontId="16" fillId="0" borderId="16" xfId="0" applyNumberFormat="1" applyFont="1" applyBorder="1" applyAlignment="1">
      <alignment horizontal="center"/>
    </xf>
    <xf numFmtId="0" fontId="16" fillId="0" borderId="17" xfId="0" applyFont="1" applyBorder="1" applyAlignment="1">
      <alignment horizontal="center"/>
    </xf>
    <xf numFmtId="165" fontId="16" fillId="0" borderId="0" xfId="0" applyNumberFormat="1" applyFont="1" applyBorder="1" applyAlignment="1">
      <alignment horizontal="center"/>
    </xf>
    <xf numFmtId="165" fontId="16" fillId="0" borderId="18" xfId="0" applyNumberFormat="1" applyFont="1" applyBorder="1" applyAlignment="1">
      <alignment horizontal="center"/>
    </xf>
    <xf numFmtId="0" fontId="16" fillId="0" borderId="19" xfId="0" applyFont="1" applyBorder="1" applyAlignment="1">
      <alignment horizontal="center"/>
    </xf>
    <xf numFmtId="165" fontId="16" fillId="0" borderId="20" xfId="0" applyNumberFormat="1" applyFont="1" applyBorder="1" applyAlignment="1">
      <alignment horizontal="center"/>
    </xf>
    <xf numFmtId="165" fontId="16" fillId="0" borderId="21" xfId="0" applyNumberFormat="1" applyFont="1" applyBorder="1" applyAlignment="1">
      <alignment horizontal="center"/>
    </xf>
    <xf numFmtId="165" fontId="16" fillId="16" borderId="0" xfId="0" applyNumberFormat="1" applyFont="1" applyFill="1" applyAlignment="1">
      <alignment horizontal="center"/>
    </xf>
    <xf numFmtId="0" fontId="16" fillId="22" borderId="14" xfId="0" applyFont="1" applyFill="1" applyBorder="1"/>
    <xf numFmtId="0" fontId="16" fillId="22" borderId="15" xfId="0" applyFont="1" applyFill="1" applyBorder="1"/>
    <xf numFmtId="0" fontId="16" fillId="22" borderId="16" xfId="0" applyFont="1" applyFill="1" applyBorder="1"/>
    <xf numFmtId="0" fontId="21" fillId="16" borderId="0" xfId="0" applyFont="1" applyFill="1"/>
    <xf numFmtId="165" fontId="21" fillId="16" borderId="0" xfId="0" applyNumberFormat="1" applyFont="1" applyFill="1" applyAlignment="1">
      <alignment horizontal="center"/>
    </xf>
    <xf numFmtId="0" fontId="16" fillId="22" borderId="17" xfId="0" applyFont="1" applyFill="1" applyBorder="1"/>
    <xf numFmtId="0" fontId="16" fillId="22" borderId="0" xfId="0" applyFont="1" applyFill="1" applyBorder="1"/>
    <xf numFmtId="0" fontId="16" fillId="22" borderId="18" xfId="0" applyFont="1" applyFill="1" applyBorder="1"/>
    <xf numFmtId="0" fontId="16" fillId="0" borderId="12" xfId="0" applyFont="1" applyBorder="1" applyAlignment="1">
      <alignment horizontal="center" vertical="center" wrapText="1"/>
    </xf>
    <xf numFmtId="0" fontId="16" fillId="17" borderId="1" xfId="0" applyFont="1" applyFill="1" applyBorder="1" applyAlignment="1">
      <alignment horizontal="center" vertical="top"/>
    </xf>
    <xf numFmtId="0" fontId="16" fillId="22" borderId="19" xfId="0" applyFont="1" applyFill="1" applyBorder="1"/>
    <xf numFmtId="0" fontId="16" fillId="22" borderId="20" xfId="0" applyFont="1" applyFill="1" applyBorder="1"/>
    <xf numFmtId="0" fontId="16" fillId="22" borderId="21" xfId="0" applyFont="1" applyFill="1" applyBorder="1"/>
    <xf numFmtId="166" fontId="16" fillId="31" borderId="0" xfId="20" applyNumberFormat="1" applyFont="1" applyFill="1" applyAlignment="1">
      <alignment horizontal="center"/>
    </xf>
    <xf numFmtId="166" fontId="16" fillId="19" borderId="1" xfId="20" applyNumberFormat="1" applyFont="1" applyFill="1" applyBorder="1" applyAlignment="1">
      <alignment horizontal="center"/>
    </xf>
    <xf numFmtId="0" fontId="16" fillId="38" borderId="0" xfId="0" applyFont="1" applyFill="1" applyBorder="1"/>
    <xf numFmtId="0" fontId="12" fillId="20" borderId="0" xfId="26" applyFont="1" applyFill="1"/>
    <xf numFmtId="0" fontId="10" fillId="19" borderId="40" xfId="26" applyFill="1" applyBorder="1" applyAlignment="1">
      <alignment horizontal="center"/>
    </xf>
    <xf numFmtId="0" fontId="22" fillId="20" borderId="0" xfId="26" applyFont="1" applyFill="1" applyAlignment="1">
      <alignment horizontal="center"/>
    </xf>
    <xf numFmtId="0" fontId="22" fillId="0" borderId="0" xfId="26" applyFont="1"/>
    <xf numFmtId="0" fontId="10" fillId="0" borderId="1" xfId="26" applyBorder="1" applyAlignment="1">
      <alignment horizontal="left"/>
    </xf>
    <xf numFmtId="0" fontId="10" fillId="0" borderId="1" xfId="26" applyNumberFormat="1" applyBorder="1"/>
    <xf numFmtId="0" fontId="10" fillId="31" borderId="1" xfId="26" applyFill="1" applyBorder="1"/>
    <xf numFmtId="0" fontId="10" fillId="31" borderId="1" xfId="26" applyFill="1" applyBorder="1" applyAlignment="1">
      <alignment horizontal="left"/>
    </xf>
    <xf numFmtId="0" fontId="16" fillId="38" borderId="41" xfId="0" applyFont="1" applyFill="1" applyBorder="1"/>
    <xf numFmtId="0" fontId="16" fillId="38" borderId="42" xfId="0" applyFont="1" applyFill="1" applyBorder="1"/>
    <xf numFmtId="0" fontId="16" fillId="38" borderId="43" xfId="0" applyFont="1" applyFill="1" applyBorder="1"/>
    <xf numFmtId="0" fontId="16" fillId="38" borderId="44" xfId="0" applyFont="1" applyFill="1" applyBorder="1"/>
    <xf numFmtId="0" fontId="16" fillId="38" borderId="45" xfId="0" applyFont="1" applyFill="1" applyBorder="1"/>
    <xf numFmtId="0" fontId="16" fillId="38" borderId="46" xfId="0" applyFont="1" applyFill="1" applyBorder="1"/>
    <xf numFmtId="0" fontId="16" fillId="38" borderId="47" xfId="0" applyFont="1" applyFill="1" applyBorder="1"/>
    <xf numFmtId="0" fontId="16" fillId="38" borderId="48" xfId="0" applyFont="1" applyFill="1" applyBorder="1"/>
    <xf numFmtId="0" fontId="16" fillId="30" borderId="41" xfId="0" applyFont="1" applyFill="1" applyBorder="1" applyAlignment="1">
      <alignment horizontal="right"/>
    </xf>
    <xf numFmtId="0" fontId="16" fillId="30" borderId="42" xfId="0" applyFont="1" applyFill="1" applyBorder="1"/>
    <xf numFmtId="0" fontId="16" fillId="30" borderId="43" xfId="0" applyFont="1" applyFill="1" applyBorder="1"/>
    <xf numFmtId="0" fontId="16" fillId="30" borderId="44" xfId="0" applyFont="1" applyFill="1" applyBorder="1"/>
    <xf numFmtId="0" fontId="16" fillId="30" borderId="0" xfId="0" applyFont="1" applyFill="1" applyBorder="1"/>
    <xf numFmtId="0" fontId="16" fillId="30" borderId="45" xfId="0" applyFont="1" applyFill="1" applyBorder="1"/>
    <xf numFmtId="0" fontId="16" fillId="0" borderId="0" xfId="0" applyFont="1" applyAlignment="1"/>
    <xf numFmtId="0" fontId="0" fillId="0" borderId="0" xfId="0" pivotButton="1"/>
    <xf numFmtId="0" fontId="0" fillId="0" borderId="0" xfId="0" applyAlignment="1">
      <alignment horizontal="left"/>
    </xf>
    <xf numFmtId="0" fontId="16" fillId="25" borderId="14" xfId="0" applyFont="1" applyFill="1" applyBorder="1"/>
    <xf numFmtId="0" fontId="16" fillId="25" borderId="15" xfId="0" applyFont="1" applyFill="1" applyBorder="1"/>
    <xf numFmtId="0" fontId="16" fillId="25" borderId="16" xfId="0" applyFont="1" applyFill="1" applyBorder="1"/>
    <xf numFmtId="0" fontId="16" fillId="25" borderId="17" xfId="0" applyFont="1" applyFill="1" applyBorder="1"/>
    <xf numFmtId="0" fontId="16" fillId="25" borderId="0" xfId="0" applyFont="1" applyFill="1" applyBorder="1"/>
    <xf numFmtId="0" fontId="16" fillId="25" borderId="18" xfId="0" applyFont="1" applyFill="1" applyBorder="1"/>
    <xf numFmtId="0" fontId="16" fillId="25" borderId="19" xfId="0" applyFont="1" applyFill="1" applyBorder="1"/>
    <xf numFmtId="0" fontId="16" fillId="25" borderId="20" xfId="0" applyFont="1" applyFill="1" applyBorder="1"/>
    <xf numFmtId="0" fontId="16" fillId="25" borderId="21" xfId="0" applyFont="1" applyFill="1" applyBorder="1"/>
    <xf numFmtId="0" fontId="24" fillId="39" borderId="49" xfId="31" applyAlignment="1">
      <alignment horizontal="center"/>
    </xf>
    <xf numFmtId="0" fontId="23" fillId="0" borderId="10" xfId="0" applyFont="1" applyBorder="1" applyAlignment="1">
      <alignment horizontal="center" wrapText="1"/>
    </xf>
    <xf numFmtId="0" fontId="18" fillId="0" borderId="0" xfId="0" applyFont="1" applyBorder="1" applyAlignment="1">
      <alignment horizontal="center" wrapText="1"/>
    </xf>
  </cellXfs>
  <cellStyles count="32">
    <cellStyle name="Accent1 - 20%" xfId="1"/>
    <cellStyle name="Accent1 - 40%" xfId="2"/>
    <cellStyle name="Accent1 - 60%" xfId="3"/>
    <cellStyle name="Accent2 - 20%" xfId="4"/>
    <cellStyle name="Accent2 - 40%" xfId="5"/>
    <cellStyle name="Accent2 - 60%" xfId="6"/>
    <cellStyle name="Accent3 - 20%" xfId="7"/>
    <cellStyle name="Accent3 - 40%" xfId="8"/>
    <cellStyle name="Accent3 - 60%" xfId="9"/>
    <cellStyle name="Accent4 - 20%" xfId="10"/>
    <cellStyle name="Accent4 - 40%" xfId="11"/>
    <cellStyle name="Accent4 - 60%" xfId="12"/>
    <cellStyle name="Accent5 - 20%" xfId="13"/>
    <cellStyle name="Accent5 - 40%" xfId="14"/>
    <cellStyle name="Accent5 - 60%" xfId="15"/>
    <cellStyle name="Accent6 - 20%" xfId="16"/>
    <cellStyle name="Accent6 - 40%" xfId="17"/>
    <cellStyle name="Accent6 - 60%" xfId="18"/>
    <cellStyle name="Comma" xfId="19" builtinId="3"/>
    <cellStyle name="Comma 2" xfId="20"/>
    <cellStyle name="Comma 2 2" xfId="21"/>
    <cellStyle name="Emphasis 1" xfId="22"/>
    <cellStyle name="Emphasis 2" xfId="23"/>
    <cellStyle name="Emphasis 3" xfId="24"/>
    <cellStyle name="Hyperlink 2" xfId="25"/>
    <cellStyle name="Normal" xfId="0" builtinId="0"/>
    <cellStyle name="Normal 2" xfId="26"/>
    <cellStyle name="Normal 2 2" xfId="27"/>
    <cellStyle name="Normal 3" xfId="28"/>
    <cellStyle name="Output" xfId="31" builtinId="21"/>
    <cellStyle name="Percent" xfId="29" builtinId="5"/>
    <cellStyle name="Sheet Title" xfId="30"/>
  </cellStyles>
  <dxfs count="6">
    <dxf>
      <fill>
        <patternFill>
          <bgColor rgb="FFFFC000"/>
        </patternFill>
      </fill>
    </dxf>
    <dxf>
      <font>
        <color theme="0" tint="-0.499984740745262"/>
      </font>
      <fill>
        <patternFill>
          <bgColor theme="2" tint="-9.9948118533890809E-2"/>
        </patternFill>
      </fill>
    </dxf>
    <dxf>
      <font>
        <color theme="0" tint="-0.499984740745262"/>
      </font>
      <fill>
        <patternFill>
          <bgColor theme="2" tint="-9.9948118533890809E-2"/>
        </patternFill>
      </fill>
    </dxf>
    <dxf>
      <font>
        <color theme="0" tint="-0.499984740745262"/>
      </font>
      <fill>
        <patternFill>
          <bgColor theme="2" tint="-9.9948118533890809E-2"/>
        </patternFill>
      </fill>
    </dxf>
    <dxf>
      <font>
        <color theme="0" tint="-0.499984740745262"/>
      </font>
      <fill>
        <patternFill>
          <bgColor theme="2" tint="-9.9948118533890809E-2"/>
        </patternFill>
      </fill>
    </dxf>
    <dxf>
      <font>
        <color theme="0" tint="-0.499984740745262"/>
      </font>
      <fill>
        <patternFill>
          <bgColor theme="2" tint="-9.9948118533890809E-2"/>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microsoft.com/office/2007/relationships/slicerCache" Target="slicerCaches/slicerCache1.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pivotCacheDefinition" Target="pivotCache/pivotCacheDefinition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chart1.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000">
                <a:solidFill>
                  <a:schemeClr val="tx1">
                    <a:lumMod val="75000"/>
                    <a:lumOff val="25000"/>
                  </a:schemeClr>
                </a:solidFill>
                <a:latin typeface="Arial" pitchFamily="34" charset="0"/>
                <a:cs typeface="Arial" pitchFamily="34" charset="0"/>
              </a:defRPr>
            </a:pPr>
            <a:r>
              <a:rPr lang="en-US" sz="1000">
                <a:solidFill>
                  <a:schemeClr val="tx1">
                    <a:lumMod val="75000"/>
                    <a:lumOff val="25000"/>
                  </a:schemeClr>
                </a:solidFill>
                <a:latin typeface="Arial" pitchFamily="34" charset="0"/>
                <a:cs typeface="Arial" pitchFamily="34" charset="0"/>
              </a:rPr>
              <a:t>We Enjoyed</a:t>
            </a:r>
            <a:r>
              <a:rPr lang="en-US" sz="1000" baseline="0">
                <a:solidFill>
                  <a:schemeClr val="tx1">
                    <a:lumMod val="75000"/>
                    <a:lumOff val="25000"/>
                  </a:schemeClr>
                </a:solidFill>
                <a:latin typeface="Arial" pitchFamily="34" charset="0"/>
                <a:cs typeface="Arial" pitchFamily="34" charset="0"/>
              </a:rPr>
              <a:t> an average month-over-month growth of 4% for the year, surpassing sales for 2009</a:t>
            </a:r>
            <a:endParaRPr lang="en-US" sz="1000">
              <a:solidFill>
                <a:schemeClr val="tx1">
                  <a:lumMod val="75000"/>
                  <a:lumOff val="25000"/>
                </a:schemeClr>
              </a:solidFill>
              <a:latin typeface="Arial" pitchFamily="34" charset="0"/>
              <a:cs typeface="Arial" pitchFamily="34" charset="0"/>
            </a:endParaRPr>
          </a:p>
        </c:rich>
      </c:tx>
      <c:layout>
        <c:manualLayout>
          <c:xMode val="edge"/>
          <c:yMode val="edge"/>
          <c:x val="0.12277241889930159"/>
          <c:y val="3.9215806357538643E-2"/>
        </c:manualLayout>
      </c:layout>
      <c:spPr>
        <a:noFill/>
        <a:ln w="25400">
          <a:noFill/>
        </a:ln>
      </c:spPr>
    </c:title>
    <c:plotArea>
      <c:layout>
        <c:manualLayout>
          <c:layoutTarget val="inner"/>
          <c:xMode val="edge"/>
          <c:yMode val="edge"/>
          <c:x val="0.10891099639445036"/>
          <c:y val="0.1686280967681402"/>
          <c:w val="0.86138697148338061"/>
          <c:h val="0.66666921978101989"/>
        </c:manualLayout>
      </c:layout>
      <c:barChart>
        <c:barDir val="col"/>
        <c:grouping val="clustered"/>
        <c:ser>
          <c:idx val="1"/>
          <c:order val="1"/>
          <c:tx>
            <c:strRef>
              <c:f>'Using the Check Box Control'!$AA$4</c:f>
              <c:strCache>
                <c:ptCount val="1"/>
                <c:pt idx="0">
                  <c:v>2010</c:v>
                </c:pt>
              </c:strCache>
            </c:strRef>
          </c:tx>
          <c:spPr>
            <a:solidFill>
              <a:schemeClr val="accent3">
                <a:lumMod val="40000"/>
                <a:lumOff val="60000"/>
              </a:schemeClr>
            </a:solidFill>
            <a:ln>
              <a:solidFill>
                <a:schemeClr val="tx1"/>
              </a:solidFill>
            </a:ln>
          </c:spPr>
          <c:dLbls>
            <c:dLbl>
              <c:idx val="0"/>
              <c:layout>
                <c:manualLayout>
                  <c:x val="1.1111111111111125E-2"/>
                  <c:y val="4.6296296296296433E-3"/>
                </c:manualLayout>
              </c:layout>
              <c:numFmt formatCode="\$#,##0,\K" sourceLinked="0"/>
              <c:spPr>
                <a:noFill/>
                <a:ln w="25400">
                  <a:noFill/>
                </a:ln>
              </c:spPr>
              <c:txPr>
                <a:bodyPr/>
                <a:lstStyle/>
                <a:p>
                  <a:pPr>
                    <a:defRPr sz="800">
                      <a:solidFill>
                        <a:schemeClr val="accent1">
                          <a:lumMod val="50000"/>
                        </a:schemeClr>
                      </a:solidFill>
                      <a:latin typeface="Arial" pitchFamily="34" charset="0"/>
                      <a:cs typeface="Arial" pitchFamily="34" charset="0"/>
                    </a:defRPr>
                  </a:pPr>
                  <a:endParaRPr lang="en-US"/>
                </a:p>
              </c:txPr>
              <c:dLblPos val="outEnd"/>
              <c:showVal val="1"/>
            </c:dLbl>
            <c:dLbl>
              <c:idx val="11"/>
              <c:layout/>
              <c:numFmt formatCode="\$#,##0,\K" sourceLinked="0"/>
              <c:spPr>
                <a:noFill/>
                <a:ln w="25400">
                  <a:noFill/>
                </a:ln>
              </c:spPr>
              <c:txPr>
                <a:bodyPr/>
                <a:lstStyle/>
                <a:p>
                  <a:pPr>
                    <a:defRPr sz="800">
                      <a:solidFill>
                        <a:schemeClr val="accent1">
                          <a:lumMod val="50000"/>
                        </a:schemeClr>
                      </a:solidFill>
                      <a:latin typeface="Arial" pitchFamily="34" charset="0"/>
                      <a:cs typeface="Arial" pitchFamily="34" charset="0"/>
                    </a:defRPr>
                  </a:pPr>
                  <a:endParaRPr lang="en-US"/>
                </a:p>
              </c:txPr>
              <c:showVal val="1"/>
            </c:dLbl>
            <c:delete val="1"/>
          </c:dLbls>
          <c:cat>
            <c:strRef>
              <c:f>'Using the Check Box Control'!$AB$2:$AM$2</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'Using the Check Box Control'!$AB$4:$AM$4</c:f>
              <c:numCache>
                <c:formatCode>"$"#,##0</c:formatCode>
                <c:ptCount val="12"/>
                <c:pt idx="0">
                  <c:v>176648</c:v>
                </c:pt>
                <c:pt idx="1">
                  <c:v>201000</c:v>
                </c:pt>
                <c:pt idx="2">
                  <c:v>265720</c:v>
                </c:pt>
                <c:pt idx="3">
                  <c:v>225461</c:v>
                </c:pt>
                <c:pt idx="4">
                  <c:v>235494</c:v>
                </c:pt>
                <c:pt idx="5">
                  <c:v>229473</c:v>
                </c:pt>
                <c:pt idx="6">
                  <c:v>245881</c:v>
                </c:pt>
                <c:pt idx="7">
                  <c:v>268010</c:v>
                </c:pt>
                <c:pt idx="8">
                  <c:v>182064</c:v>
                </c:pt>
                <c:pt idx="9">
                  <c:v>189828</c:v>
                </c:pt>
                <c:pt idx="10">
                  <c:v>215198</c:v>
                </c:pt>
                <c:pt idx="11">
                  <c:v>243455</c:v>
                </c:pt>
              </c:numCache>
            </c:numRef>
          </c:val>
        </c:ser>
        <c:dLbls/>
        <c:axId val="86424192"/>
        <c:axId val="86430080"/>
      </c:barChart>
      <c:lineChart>
        <c:grouping val="standard"/>
        <c:ser>
          <c:idx val="0"/>
          <c:order val="0"/>
          <c:tx>
            <c:strRef>
              <c:f>'Using the Check Box Control'!$AA$3</c:f>
              <c:strCache>
                <c:ptCount val="1"/>
                <c:pt idx="0">
                  <c:v>2009</c:v>
                </c:pt>
              </c:strCache>
            </c:strRef>
          </c:tx>
          <c:spPr>
            <a:ln w="19050">
              <a:solidFill>
                <a:schemeClr val="tx2"/>
              </a:solidFill>
            </a:ln>
          </c:spPr>
          <c:marker>
            <c:symbol val="circle"/>
            <c:size val="7"/>
            <c:spPr>
              <a:solidFill>
                <a:schemeClr val="accent1">
                  <a:lumMod val="20000"/>
                  <a:lumOff val="80000"/>
                </a:schemeClr>
              </a:solidFill>
            </c:spPr>
          </c:marker>
          <c:cat>
            <c:strRef>
              <c:f>'Using the Check Box Control'!$AB$2:$AM$2</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'Using the Check Box Control'!$AB$3:$AM$3</c:f>
              <c:numCache>
                <c:formatCode>"$"#,##0</c:formatCode>
                <c:ptCount val="12"/>
                <c:pt idx="0">
                  <c:v>#N/A</c:v>
                </c:pt>
                <c:pt idx="1">
                  <c:v>#N/A</c:v>
                </c:pt>
                <c:pt idx="2">
                  <c:v>#N/A</c:v>
                </c:pt>
                <c:pt idx="3">
                  <c:v>#N/A</c:v>
                </c:pt>
                <c:pt idx="4">
                  <c:v>#N/A</c:v>
                </c:pt>
                <c:pt idx="5">
                  <c:v>#N/A</c:v>
                </c:pt>
                <c:pt idx="6">
                  <c:v>#N/A</c:v>
                </c:pt>
                <c:pt idx="7">
                  <c:v>#N/A</c:v>
                </c:pt>
                <c:pt idx="8">
                  <c:v>#N/A</c:v>
                </c:pt>
                <c:pt idx="9">
                  <c:v>#N/A</c:v>
                </c:pt>
                <c:pt idx="10">
                  <c:v>#N/A</c:v>
                </c:pt>
                <c:pt idx="11">
                  <c:v>#N/A</c:v>
                </c:pt>
              </c:numCache>
            </c:numRef>
          </c:val>
        </c:ser>
        <c:dLbls/>
        <c:marker val="1"/>
        <c:axId val="86424192"/>
        <c:axId val="86430080"/>
      </c:lineChart>
      <c:catAx>
        <c:axId val="86424192"/>
        <c:scaling>
          <c:orientation val="minMax"/>
        </c:scaling>
        <c:axPos val="b"/>
        <c:numFmt formatCode="General" sourceLinked="1"/>
        <c:tickLblPos val="nextTo"/>
        <c:txPr>
          <a:bodyPr/>
          <a:lstStyle/>
          <a:p>
            <a:pPr>
              <a:defRPr sz="800">
                <a:latin typeface="Arial" pitchFamily="34" charset="0"/>
                <a:cs typeface="Arial" pitchFamily="34" charset="0"/>
              </a:defRPr>
            </a:pPr>
            <a:endParaRPr lang="en-US"/>
          </a:p>
        </c:txPr>
        <c:crossAx val="86430080"/>
        <c:crosses val="autoZero"/>
        <c:auto val="1"/>
        <c:lblAlgn val="ctr"/>
        <c:lblOffset val="100"/>
      </c:catAx>
      <c:valAx>
        <c:axId val="86430080"/>
        <c:scaling>
          <c:orientation val="minMax"/>
        </c:scaling>
        <c:axPos val="l"/>
        <c:numFmt formatCode="\$#,##0,\K" sourceLinked="0"/>
        <c:tickLblPos val="nextTo"/>
        <c:txPr>
          <a:bodyPr/>
          <a:lstStyle/>
          <a:p>
            <a:pPr>
              <a:defRPr sz="800">
                <a:latin typeface="Arial" pitchFamily="34" charset="0"/>
                <a:cs typeface="Arial" pitchFamily="34" charset="0"/>
              </a:defRPr>
            </a:pPr>
            <a:endParaRPr lang="en-US"/>
          </a:p>
        </c:txPr>
        <c:crossAx val="86424192"/>
        <c:crosses val="autoZero"/>
        <c:crossBetween val="between"/>
      </c:valAx>
    </c:plotArea>
    <c:legend>
      <c:legendPos val="r"/>
      <c:legendEntry>
        <c:idx val="0"/>
        <c:delete val="1"/>
      </c:legendEntry>
      <c:layout>
        <c:manualLayout>
          <c:xMode val="edge"/>
          <c:yMode val="edge"/>
          <c:x val="0.13267346336066152"/>
          <c:y val="0.9294155730533683"/>
          <c:w val="0.16633681487119981"/>
          <c:h val="5.098046077573639E-2"/>
        </c:manualLayout>
      </c:layout>
    </c:legend>
    <c:plotVisOnly val="1"/>
    <c:dispBlanksAs val="gap"/>
  </c:chart>
  <c:printSettings>
    <c:headerFooter/>
    <c:pageMargins b="0.75000000000000133" l="0.70000000000000062" r="0.70000000000000062" t="0.7500000000000013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lang val="en-US"/>
  <c:chart>
    <c:plotArea>
      <c:layout/>
      <c:lineChart>
        <c:grouping val="standard"/>
        <c:ser>
          <c:idx val="0"/>
          <c:order val="0"/>
          <c:tx>
            <c:strRef>
              <c:f>'Create an Interactive Legend'!$AG$3</c:f>
              <c:strCache>
                <c:ptCount val="1"/>
                <c:pt idx="0">
                  <c:v>Commercial Appliances</c:v>
                </c:pt>
              </c:strCache>
            </c:strRef>
          </c:tx>
          <c:cat>
            <c:strRef>
              <c:f>'Create an Interactive Legend'!$AH$2:$AS$2</c:f>
              <c:strCache>
                <c:ptCount val="12"/>
                <c:pt idx="0">
                  <c:v>J</c:v>
                </c:pt>
                <c:pt idx="1">
                  <c:v>F</c:v>
                </c:pt>
                <c:pt idx="2">
                  <c:v>M</c:v>
                </c:pt>
                <c:pt idx="3">
                  <c:v>A</c:v>
                </c:pt>
                <c:pt idx="4">
                  <c:v>M</c:v>
                </c:pt>
                <c:pt idx="5">
                  <c:v>J</c:v>
                </c:pt>
                <c:pt idx="6">
                  <c:v>J</c:v>
                </c:pt>
                <c:pt idx="7">
                  <c:v>A</c:v>
                </c:pt>
                <c:pt idx="8">
                  <c:v>S</c:v>
                </c:pt>
                <c:pt idx="9">
                  <c:v>O</c:v>
                </c:pt>
                <c:pt idx="10">
                  <c:v>N</c:v>
                </c:pt>
                <c:pt idx="11">
                  <c:v>D</c:v>
                </c:pt>
              </c:strCache>
            </c:strRef>
          </c:cat>
          <c:val>
            <c:numRef>
              <c:f>'Create an Interactive Legend'!$AH$3:$AS$3</c:f>
              <c:numCache>
                <c:formatCode>_(* #,##0_);_(* \(#,##0\);_(* "-"??_);_(@_)</c:formatCode>
                <c:ptCount val="12"/>
                <c:pt idx="0">
                  <c:v>283</c:v>
                </c:pt>
                <c:pt idx="1">
                  <c:v>448</c:v>
                </c:pt>
                <c:pt idx="2">
                  <c:v>296</c:v>
                </c:pt>
                <c:pt idx="3">
                  <c:v>457</c:v>
                </c:pt>
                <c:pt idx="4">
                  <c:v>685</c:v>
                </c:pt>
                <c:pt idx="5">
                  <c:v>517</c:v>
                </c:pt>
                <c:pt idx="6">
                  <c:v>1346</c:v>
                </c:pt>
                <c:pt idx="7">
                  <c:v>2410</c:v>
                </c:pt>
                <c:pt idx="8">
                  <c:v>2282</c:v>
                </c:pt>
                <c:pt idx="9">
                  <c:v>1157</c:v>
                </c:pt>
                <c:pt idx="10">
                  <c:v>1572</c:v>
                </c:pt>
                <c:pt idx="11">
                  <c:v>1704</c:v>
                </c:pt>
              </c:numCache>
            </c:numRef>
          </c:val>
        </c:ser>
        <c:ser>
          <c:idx val="1"/>
          <c:order val="1"/>
          <c:tx>
            <c:strRef>
              <c:f>'Create an Interactive Legend'!$AG$4</c:f>
              <c:strCache>
                <c:ptCount val="1"/>
                <c:pt idx="0">
                  <c:v>Concession Equipment</c:v>
                </c:pt>
              </c:strCache>
            </c:strRef>
          </c:tx>
          <c:cat>
            <c:strRef>
              <c:f>'Create an Interactive Legend'!$AH$2:$AS$2</c:f>
              <c:strCache>
                <c:ptCount val="12"/>
                <c:pt idx="0">
                  <c:v>J</c:v>
                </c:pt>
                <c:pt idx="1">
                  <c:v>F</c:v>
                </c:pt>
                <c:pt idx="2">
                  <c:v>M</c:v>
                </c:pt>
                <c:pt idx="3">
                  <c:v>A</c:v>
                </c:pt>
                <c:pt idx="4">
                  <c:v>M</c:v>
                </c:pt>
                <c:pt idx="5">
                  <c:v>J</c:v>
                </c:pt>
                <c:pt idx="6">
                  <c:v>J</c:v>
                </c:pt>
                <c:pt idx="7">
                  <c:v>A</c:v>
                </c:pt>
                <c:pt idx="8">
                  <c:v>S</c:v>
                </c:pt>
                <c:pt idx="9">
                  <c:v>O</c:v>
                </c:pt>
                <c:pt idx="10">
                  <c:v>N</c:v>
                </c:pt>
                <c:pt idx="11">
                  <c:v>D</c:v>
                </c:pt>
              </c:strCache>
            </c:strRef>
          </c:cat>
          <c:val>
            <c:numRef>
              <c:f>'Create an Interactive Legend'!$AH$4:$AS$4</c:f>
              <c:numCache>
                <c:formatCode>_(* #,##0_);_(* \(#,##0\);_(* "-"??_);_(@_)</c:formatCode>
                <c:ptCount val="12"/>
                <c:pt idx="0">
                  <c:v>291</c:v>
                </c:pt>
                <c:pt idx="1">
                  <c:v>393</c:v>
                </c:pt>
                <c:pt idx="2">
                  <c:v>366</c:v>
                </c:pt>
                <c:pt idx="3">
                  <c:v>491</c:v>
                </c:pt>
                <c:pt idx="4">
                  <c:v>697</c:v>
                </c:pt>
                <c:pt idx="5">
                  <c:v>488</c:v>
                </c:pt>
                <c:pt idx="6">
                  <c:v>722</c:v>
                </c:pt>
                <c:pt idx="7">
                  <c:v>1039</c:v>
                </c:pt>
                <c:pt idx="8">
                  <c:v>976</c:v>
                </c:pt>
                <c:pt idx="9">
                  <c:v>399</c:v>
                </c:pt>
                <c:pt idx="10">
                  <c:v>558</c:v>
                </c:pt>
                <c:pt idx="11">
                  <c:v>603</c:v>
                </c:pt>
              </c:numCache>
            </c:numRef>
          </c:val>
        </c:ser>
        <c:ser>
          <c:idx val="2"/>
          <c:order val="2"/>
          <c:tx>
            <c:strRef>
              <c:f>'Create an Interactive Legend'!$AG$5</c:f>
              <c:strCache>
                <c:ptCount val="1"/>
                <c:pt idx="0">
                  <c:v>Ovens and Ranges</c:v>
                </c:pt>
              </c:strCache>
            </c:strRef>
          </c:tx>
          <c:cat>
            <c:strRef>
              <c:f>'Create an Interactive Legend'!$AH$2:$AS$2</c:f>
              <c:strCache>
                <c:ptCount val="12"/>
                <c:pt idx="0">
                  <c:v>J</c:v>
                </c:pt>
                <c:pt idx="1">
                  <c:v>F</c:v>
                </c:pt>
                <c:pt idx="2">
                  <c:v>M</c:v>
                </c:pt>
                <c:pt idx="3">
                  <c:v>A</c:v>
                </c:pt>
                <c:pt idx="4">
                  <c:v>M</c:v>
                </c:pt>
                <c:pt idx="5">
                  <c:v>J</c:v>
                </c:pt>
                <c:pt idx="6">
                  <c:v>J</c:v>
                </c:pt>
                <c:pt idx="7">
                  <c:v>A</c:v>
                </c:pt>
                <c:pt idx="8">
                  <c:v>S</c:v>
                </c:pt>
                <c:pt idx="9">
                  <c:v>O</c:v>
                </c:pt>
                <c:pt idx="10">
                  <c:v>N</c:v>
                </c:pt>
                <c:pt idx="11">
                  <c:v>D</c:v>
                </c:pt>
              </c:strCache>
            </c:strRef>
          </c:cat>
          <c:val>
            <c:numRef>
              <c:f>'Create an Interactive Legend'!$AH$5:$AS$5</c:f>
              <c:numCache>
                <c:formatCode>_(* #,##0_);_(* \(#,##0\);_(* "-"??_);_(@_)</c:formatCode>
                <c:ptCount val="12"/>
                <c:pt idx="0">
                  <c:v>972</c:v>
                </c:pt>
                <c:pt idx="1">
                  <c:v>1451</c:v>
                </c:pt>
                <c:pt idx="2">
                  <c:v>1066</c:v>
                </c:pt>
                <c:pt idx="3">
                  <c:v>1227</c:v>
                </c:pt>
                <c:pt idx="4">
                  <c:v>1631</c:v>
                </c:pt>
                <c:pt idx="5">
                  <c:v>1290</c:v>
                </c:pt>
                <c:pt idx="6">
                  <c:v>834</c:v>
                </c:pt>
                <c:pt idx="7">
                  <c:v>1173</c:v>
                </c:pt>
                <c:pt idx="8">
                  <c:v>1279</c:v>
                </c:pt>
                <c:pt idx="9">
                  <c:v>758</c:v>
                </c:pt>
                <c:pt idx="10">
                  <c:v>996</c:v>
                </c:pt>
                <c:pt idx="11">
                  <c:v>1097</c:v>
                </c:pt>
              </c:numCache>
            </c:numRef>
          </c:val>
        </c:ser>
        <c:ser>
          <c:idx val="3"/>
          <c:order val="3"/>
          <c:tx>
            <c:strRef>
              <c:f>'Create an Interactive Legend'!$AG$6</c:f>
              <c:strCache>
                <c:ptCount val="1"/>
                <c:pt idx="0">
                  <c:v>Refrigerators and Coolers</c:v>
                </c:pt>
              </c:strCache>
            </c:strRef>
          </c:tx>
          <c:cat>
            <c:strRef>
              <c:f>'Create an Interactive Legend'!$AH$2:$AS$2</c:f>
              <c:strCache>
                <c:ptCount val="12"/>
                <c:pt idx="0">
                  <c:v>J</c:v>
                </c:pt>
                <c:pt idx="1">
                  <c:v>F</c:v>
                </c:pt>
                <c:pt idx="2">
                  <c:v>M</c:v>
                </c:pt>
                <c:pt idx="3">
                  <c:v>A</c:v>
                </c:pt>
                <c:pt idx="4">
                  <c:v>M</c:v>
                </c:pt>
                <c:pt idx="5">
                  <c:v>J</c:v>
                </c:pt>
                <c:pt idx="6">
                  <c:v>J</c:v>
                </c:pt>
                <c:pt idx="7">
                  <c:v>A</c:v>
                </c:pt>
                <c:pt idx="8">
                  <c:v>S</c:v>
                </c:pt>
                <c:pt idx="9">
                  <c:v>O</c:v>
                </c:pt>
                <c:pt idx="10">
                  <c:v>N</c:v>
                </c:pt>
                <c:pt idx="11">
                  <c:v>D</c:v>
                </c:pt>
              </c:strCache>
            </c:strRef>
          </c:cat>
          <c:val>
            <c:numRef>
              <c:f>'Create an Interactive Legend'!$AH$6:$AS$6</c:f>
              <c:numCache>
                <c:formatCode>_(* #,##0_);_(* \(#,##0\);_(* "-"??_);_(@_)</c:formatCode>
                <c:ptCount val="12"/>
                <c:pt idx="0">
                  <c:v>224</c:v>
                </c:pt>
                <c:pt idx="1">
                  <c:v>453</c:v>
                </c:pt>
                <c:pt idx="2">
                  <c:v>293</c:v>
                </c:pt>
                <c:pt idx="3">
                  <c:v>332</c:v>
                </c:pt>
                <c:pt idx="4">
                  <c:v>609</c:v>
                </c:pt>
                <c:pt idx="5">
                  <c:v>415</c:v>
                </c:pt>
                <c:pt idx="6">
                  <c:v>670</c:v>
                </c:pt>
                <c:pt idx="7">
                  <c:v>935</c:v>
                </c:pt>
                <c:pt idx="8">
                  <c:v>971</c:v>
                </c:pt>
                <c:pt idx="9">
                  <c:v>849</c:v>
                </c:pt>
                <c:pt idx="10">
                  <c:v>883</c:v>
                </c:pt>
                <c:pt idx="11">
                  <c:v>1013</c:v>
                </c:pt>
              </c:numCache>
            </c:numRef>
          </c:val>
        </c:ser>
        <c:ser>
          <c:idx val="4"/>
          <c:order val="4"/>
          <c:tx>
            <c:strRef>
              <c:f>'Create an Interactive Legend'!$AG$7</c:f>
              <c:strCache>
                <c:ptCount val="1"/>
                <c:pt idx="0">
                  <c:v>Warmers</c:v>
                </c:pt>
              </c:strCache>
            </c:strRef>
          </c:tx>
          <c:cat>
            <c:strRef>
              <c:f>'Create an Interactive Legend'!$AH$2:$AS$2</c:f>
              <c:strCache>
                <c:ptCount val="12"/>
                <c:pt idx="0">
                  <c:v>J</c:v>
                </c:pt>
                <c:pt idx="1">
                  <c:v>F</c:v>
                </c:pt>
                <c:pt idx="2">
                  <c:v>M</c:v>
                </c:pt>
                <c:pt idx="3">
                  <c:v>A</c:v>
                </c:pt>
                <c:pt idx="4">
                  <c:v>M</c:v>
                </c:pt>
                <c:pt idx="5">
                  <c:v>J</c:v>
                </c:pt>
                <c:pt idx="6">
                  <c:v>J</c:v>
                </c:pt>
                <c:pt idx="7">
                  <c:v>A</c:v>
                </c:pt>
                <c:pt idx="8">
                  <c:v>S</c:v>
                </c:pt>
                <c:pt idx="9">
                  <c:v>O</c:v>
                </c:pt>
                <c:pt idx="10">
                  <c:v>N</c:v>
                </c:pt>
                <c:pt idx="11">
                  <c:v>D</c:v>
                </c:pt>
              </c:strCache>
            </c:strRef>
          </c:cat>
          <c:val>
            <c:numRef>
              <c:f>'Create an Interactive Legend'!$AH$7:$AS$7</c:f>
              <c:numCache>
                <c:formatCode>_(* #,##0_);_(* \(#,##0\);_(* "-"??_);_(@_)</c:formatCode>
                <c:ptCount val="12"/>
                <c:pt idx="0">
                  <c:v>307</c:v>
                </c:pt>
                <c:pt idx="1">
                  <c:v>649</c:v>
                </c:pt>
                <c:pt idx="2">
                  <c:v>409</c:v>
                </c:pt>
                <c:pt idx="3">
                  <c:v>511</c:v>
                </c:pt>
                <c:pt idx="4">
                  <c:v>852</c:v>
                </c:pt>
                <c:pt idx="5">
                  <c:v>570</c:v>
                </c:pt>
                <c:pt idx="6">
                  <c:v>879</c:v>
                </c:pt>
                <c:pt idx="7">
                  <c:v>1495</c:v>
                </c:pt>
                <c:pt idx="8">
                  <c:v>1444</c:v>
                </c:pt>
                <c:pt idx="9">
                  <c:v>873</c:v>
                </c:pt>
                <c:pt idx="10">
                  <c:v>1401</c:v>
                </c:pt>
                <c:pt idx="11">
                  <c:v>1590</c:v>
                </c:pt>
              </c:numCache>
            </c:numRef>
          </c:val>
        </c:ser>
        <c:dLbls/>
        <c:marker val="1"/>
        <c:axId val="87849216"/>
        <c:axId val="87871488"/>
      </c:lineChart>
      <c:catAx>
        <c:axId val="87849216"/>
        <c:scaling>
          <c:orientation val="minMax"/>
        </c:scaling>
        <c:axPos val="b"/>
        <c:numFmt formatCode="General" sourceLinked="1"/>
        <c:tickLblPos val="nextTo"/>
        <c:txPr>
          <a:bodyPr/>
          <a:lstStyle/>
          <a:p>
            <a:pPr>
              <a:defRPr>
                <a:solidFill>
                  <a:schemeClr val="bg1">
                    <a:lumMod val="50000"/>
                  </a:schemeClr>
                </a:solidFill>
              </a:defRPr>
            </a:pPr>
            <a:endParaRPr lang="en-US"/>
          </a:p>
        </c:txPr>
        <c:crossAx val="87871488"/>
        <c:crosses val="autoZero"/>
        <c:auto val="1"/>
        <c:lblAlgn val="ctr"/>
        <c:lblOffset val="100"/>
      </c:catAx>
      <c:valAx>
        <c:axId val="87871488"/>
        <c:scaling>
          <c:orientation val="minMax"/>
          <c:max val="2500"/>
          <c:min val="0"/>
        </c:scaling>
        <c:axPos val="l"/>
        <c:majorGridlines>
          <c:spPr>
            <a:ln>
              <a:solidFill>
                <a:schemeClr val="bg1">
                  <a:lumMod val="85000"/>
                </a:schemeClr>
              </a:solidFill>
            </a:ln>
          </c:spPr>
        </c:majorGridlines>
        <c:numFmt formatCode="_(* #,##0_);_(* \(#,##0\);_(* &quot;-&quot;??_);_(@_)" sourceLinked="1"/>
        <c:tickLblPos val="nextTo"/>
        <c:txPr>
          <a:bodyPr/>
          <a:lstStyle/>
          <a:p>
            <a:pPr>
              <a:defRPr>
                <a:solidFill>
                  <a:schemeClr val="bg1">
                    <a:lumMod val="50000"/>
                  </a:schemeClr>
                </a:solidFill>
              </a:defRPr>
            </a:pPr>
            <a:endParaRPr lang="en-US"/>
          </a:p>
        </c:txPr>
        <c:crossAx val="87849216"/>
        <c:crosses val="autoZero"/>
        <c:crossBetween val="between"/>
      </c:valAx>
    </c:plotArea>
    <c:dispBlanksAs val="gap"/>
  </c:chart>
  <c:spPr>
    <a:ln>
      <a:noFill/>
    </a:ln>
  </c:spPr>
  <c:printSettings>
    <c:headerFooter/>
    <c:pageMargins b="0.750000000000001" l="0.70000000000000062" r="0.70000000000000062" t="0.75000000000000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lang val="en-US"/>
  <c:style val="3"/>
  <c:chart>
    <c:plotArea>
      <c:layout>
        <c:manualLayout>
          <c:layoutTarget val="inner"/>
          <c:xMode val="edge"/>
          <c:yMode val="edge"/>
          <c:x val="0.20208374447376398"/>
          <c:y val="4.6583921571600802E-2"/>
          <c:w val="0.80625164032316188"/>
          <c:h val="0.68944203925969172"/>
        </c:manualLayout>
      </c:layout>
      <c:barChart>
        <c:barDir val="col"/>
        <c:grouping val="clustered"/>
        <c:ser>
          <c:idx val="0"/>
          <c:order val="0"/>
          <c:tx>
            <c:strRef>
              <c:f>'Using Option Group Controls'!$AA$5</c:f>
              <c:strCache>
                <c:ptCount val="1"/>
                <c:pt idx="0">
                  <c:v>2008 Income</c:v>
                </c:pt>
              </c:strCache>
            </c:strRef>
          </c:tx>
          <c:cat>
            <c:strRef>
              <c:f>'Using Option Group Controls'!$AB$2:$AE$2</c:f>
              <c:strCache>
                <c:ptCount val="4"/>
                <c:pt idx="0">
                  <c:v>Q1</c:v>
                </c:pt>
                <c:pt idx="1">
                  <c:v>Q2</c:v>
                </c:pt>
                <c:pt idx="2">
                  <c:v>Q3</c:v>
                </c:pt>
                <c:pt idx="3">
                  <c:v>Q4</c:v>
                </c:pt>
              </c:strCache>
            </c:strRef>
          </c:cat>
          <c:val>
            <c:numRef>
              <c:f>'Using Option Group Controls'!$AB$5:$AE$5</c:f>
              <c:numCache>
                <c:formatCode>"$"#,##0</c:formatCode>
                <c:ptCount val="4"/>
                <c:pt idx="0">
                  <c:v>159831.87</c:v>
                </c:pt>
                <c:pt idx="1">
                  <c:v>289825.34999999998</c:v>
                </c:pt>
                <c:pt idx="2">
                  <c:v>181960.9</c:v>
                </c:pt>
                <c:pt idx="3">
                  <c:v>456016.06</c:v>
                </c:pt>
              </c:numCache>
            </c:numRef>
          </c:val>
        </c:ser>
        <c:ser>
          <c:idx val="1"/>
          <c:order val="1"/>
          <c:tx>
            <c:strRef>
              <c:f>'Using Option Group Controls'!$AA$4</c:f>
              <c:strCache>
                <c:ptCount val="1"/>
                <c:pt idx="0">
                  <c:v>2009 Income</c:v>
                </c:pt>
              </c:strCache>
            </c:strRef>
          </c:tx>
          <c:cat>
            <c:strRef>
              <c:f>'Using Option Group Controls'!$AB$2:$AE$2</c:f>
              <c:strCache>
                <c:ptCount val="4"/>
                <c:pt idx="0">
                  <c:v>Q1</c:v>
                </c:pt>
                <c:pt idx="1">
                  <c:v>Q2</c:v>
                </c:pt>
                <c:pt idx="2">
                  <c:v>Q3</c:v>
                </c:pt>
                <c:pt idx="3">
                  <c:v>Q4</c:v>
                </c:pt>
              </c:strCache>
            </c:strRef>
          </c:cat>
          <c:val>
            <c:numRef>
              <c:f>'Using Option Group Controls'!$AB$4:$AE$4</c:f>
              <c:numCache>
                <c:formatCode>"$"#,##0</c:formatCode>
                <c:ptCount val="4"/>
                <c:pt idx="0">
                  <c:v>219966.6</c:v>
                </c:pt>
                <c:pt idx="1">
                  <c:v>495072.02</c:v>
                </c:pt>
                <c:pt idx="2">
                  <c:v>212748.9</c:v>
                </c:pt>
                <c:pt idx="3">
                  <c:v>687744</c:v>
                </c:pt>
              </c:numCache>
            </c:numRef>
          </c:val>
        </c:ser>
        <c:ser>
          <c:idx val="2"/>
          <c:order val="2"/>
          <c:tx>
            <c:strRef>
              <c:f>'Using Option Group Controls'!$AA$3</c:f>
              <c:strCache>
                <c:ptCount val="1"/>
                <c:pt idx="0">
                  <c:v>2010 Income</c:v>
                </c:pt>
              </c:strCache>
            </c:strRef>
          </c:tx>
          <c:cat>
            <c:strRef>
              <c:f>'Using Option Group Controls'!$AB$2:$AE$2</c:f>
              <c:strCache>
                <c:ptCount val="4"/>
                <c:pt idx="0">
                  <c:v>Q1</c:v>
                </c:pt>
                <c:pt idx="1">
                  <c:v>Q2</c:v>
                </c:pt>
                <c:pt idx="2">
                  <c:v>Q3</c:v>
                </c:pt>
                <c:pt idx="3">
                  <c:v>Q4</c:v>
                </c:pt>
              </c:strCache>
            </c:strRef>
          </c:cat>
          <c:val>
            <c:numRef>
              <c:f>'Using Option Group Controls'!$AB$3:$AE$3</c:f>
              <c:numCache>
                <c:formatCode>"$"#,##0</c:formatCode>
                <c:ptCount val="4"/>
                <c:pt idx="0">
                  <c:v>399353.9</c:v>
                </c:pt>
                <c:pt idx="1">
                  <c:v>573661.91</c:v>
                </c:pt>
                <c:pt idx="2">
                  <c:v>244661.23499999999</c:v>
                </c:pt>
                <c:pt idx="3">
                  <c:v>790905.6</c:v>
                </c:pt>
              </c:numCache>
            </c:numRef>
          </c:val>
        </c:ser>
        <c:dLbls/>
        <c:axId val="93395200"/>
        <c:axId val="93417472"/>
      </c:barChart>
      <c:catAx>
        <c:axId val="93395200"/>
        <c:scaling>
          <c:orientation val="minMax"/>
        </c:scaling>
        <c:axPos val="b"/>
        <c:numFmt formatCode="General" sourceLinked="1"/>
        <c:tickLblPos val="nextTo"/>
        <c:crossAx val="93417472"/>
        <c:crosses val="autoZero"/>
        <c:auto val="1"/>
        <c:lblAlgn val="ctr"/>
        <c:lblOffset val="100"/>
      </c:catAx>
      <c:valAx>
        <c:axId val="93417472"/>
        <c:scaling>
          <c:orientation val="minMax"/>
        </c:scaling>
        <c:axPos val="l"/>
        <c:numFmt formatCode="\$#,##0,\K" sourceLinked="0"/>
        <c:tickLblPos val="nextTo"/>
        <c:txPr>
          <a:bodyPr/>
          <a:lstStyle/>
          <a:p>
            <a:pPr>
              <a:defRPr sz="800"/>
            </a:pPr>
            <a:endParaRPr lang="en-US"/>
          </a:p>
        </c:txPr>
        <c:crossAx val="93395200"/>
        <c:crosses val="autoZero"/>
        <c:crossBetween val="between"/>
      </c:valAx>
      <c:dTable>
        <c:showHorzBorder val="1"/>
        <c:showVertBorder val="1"/>
        <c:showOutline val="1"/>
        <c:showKeys val="1"/>
      </c:dTable>
    </c:plotArea>
    <c:plotVisOnly val="1"/>
    <c:dispBlanksAs val="gap"/>
  </c:chart>
  <c:printSettings>
    <c:headerFooter/>
    <c:pageMargins b="0.75000000000000111" l="0.70000000000000062" r="0.70000000000000062" t="0.750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lang val="en-US"/>
  <c:style val="5"/>
  <c:chart>
    <c:plotArea>
      <c:layout/>
      <c:barChart>
        <c:barDir val="col"/>
        <c:grouping val="clustered"/>
        <c:ser>
          <c:idx val="0"/>
          <c:order val="0"/>
          <c:tx>
            <c:strRef>
              <c:f>'Using Slicers as Buttons'!$AB$3</c:f>
              <c:strCache>
                <c:ptCount val="1"/>
                <c:pt idx="0">
                  <c:v>2010 Net</c:v>
                </c:pt>
              </c:strCache>
            </c:strRef>
          </c:tx>
          <c:cat>
            <c:strRef>
              <c:f>'Using Slicers as Buttons'!$AC$2:$AF$2</c:f>
              <c:strCache>
                <c:ptCount val="4"/>
                <c:pt idx="0">
                  <c:v>Q1</c:v>
                </c:pt>
                <c:pt idx="1">
                  <c:v>Q2</c:v>
                </c:pt>
                <c:pt idx="2">
                  <c:v>Q3</c:v>
                </c:pt>
                <c:pt idx="3">
                  <c:v>Q4</c:v>
                </c:pt>
              </c:strCache>
            </c:strRef>
          </c:cat>
          <c:val>
            <c:numRef>
              <c:f>'Using Slicers as Buttons'!$AC$3:$AF$3</c:f>
              <c:numCache>
                <c:formatCode>"$"#,##0</c:formatCode>
                <c:ptCount val="4"/>
                <c:pt idx="0">
                  <c:v>219966.6</c:v>
                </c:pt>
                <c:pt idx="1">
                  <c:v>495072.02</c:v>
                </c:pt>
                <c:pt idx="2">
                  <c:v>212748.9</c:v>
                </c:pt>
                <c:pt idx="3">
                  <c:v>687744</c:v>
                </c:pt>
              </c:numCache>
            </c:numRef>
          </c:val>
        </c:ser>
        <c:ser>
          <c:idx val="1"/>
          <c:order val="1"/>
          <c:tx>
            <c:strRef>
              <c:f>'Using Slicers as Buttons'!$AB$4</c:f>
              <c:strCache>
                <c:ptCount val="1"/>
                <c:pt idx="0">
                  <c:v>2009 Net</c:v>
                </c:pt>
              </c:strCache>
            </c:strRef>
          </c:tx>
          <c:cat>
            <c:strRef>
              <c:f>'Using Slicers as Buttons'!$AC$2:$AF$2</c:f>
              <c:strCache>
                <c:ptCount val="4"/>
                <c:pt idx="0">
                  <c:v>Q1</c:v>
                </c:pt>
                <c:pt idx="1">
                  <c:v>Q2</c:v>
                </c:pt>
                <c:pt idx="2">
                  <c:v>Q3</c:v>
                </c:pt>
                <c:pt idx="3">
                  <c:v>Q4</c:v>
                </c:pt>
              </c:strCache>
            </c:strRef>
          </c:cat>
          <c:val>
            <c:numRef>
              <c:f>'Using Slicers as Buttons'!$AC$4:$AF$4</c:f>
              <c:numCache>
                <c:formatCode>"$"#,##0</c:formatCode>
                <c:ptCount val="4"/>
                <c:pt idx="0">
                  <c:v>219468.16</c:v>
                </c:pt>
                <c:pt idx="1">
                  <c:v>310048.28000000003</c:v>
                </c:pt>
                <c:pt idx="2">
                  <c:v>307123.53000000003</c:v>
                </c:pt>
                <c:pt idx="3">
                  <c:v>283919.95</c:v>
                </c:pt>
              </c:numCache>
            </c:numRef>
          </c:val>
        </c:ser>
        <c:ser>
          <c:idx val="2"/>
          <c:order val="2"/>
          <c:tx>
            <c:strRef>
              <c:f>'Using Slicers as Buttons'!$AB$5</c:f>
              <c:strCache>
                <c:ptCount val="1"/>
                <c:pt idx="0">
                  <c:v>2008 Net</c:v>
                </c:pt>
              </c:strCache>
            </c:strRef>
          </c:tx>
          <c:cat>
            <c:strRef>
              <c:f>'Using Slicers as Buttons'!$AC$2:$AF$2</c:f>
              <c:strCache>
                <c:ptCount val="4"/>
                <c:pt idx="0">
                  <c:v>Q1</c:v>
                </c:pt>
                <c:pt idx="1">
                  <c:v>Q2</c:v>
                </c:pt>
                <c:pt idx="2">
                  <c:v>Q3</c:v>
                </c:pt>
                <c:pt idx="3">
                  <c:v>Q4</c:v>
                </c:pt>
              </c:strCache>
            </c:strRef>
          </c:cat>
          <c:val>
            <c:numRef>
              <c:f>'Using Slicers as Buttons'!$AC$5:$AF$5</c:f>
              <c:numCache>
                <c:formatCode>"$"#,##0</c:formatCode>
                <c:ptCount val="4"/>
                <c:pt idx="0">
                  <c:v>71743.63</c:v>
                </c:pt>
                <c:pt idx="1">
                  <c:v>607.30999999999767</c:v>
                </c:pt>
                <c:pt idx="2">
                  <c:v>119251.25</c:v>
                </c:pt>
                <c:pt idx="3">
                  <c:v>154486.76999999999</c:v>
                </c:pt>
              </c:numCache>
            </c:numRef>
          </c:val>
        </c:ser>
        <c:dLbls/>
        <c:axId val="93777920"/>
        <c:axId val="93779456"/>
      </c:barChart>
      <c:catAx>
        <c:axId val="93777920"/>
        <c:scaling>
          <c:orientation val="minMax"/>
        </c:scaling>
        <c:axPos val="b"/>
        <c:tickLblPos val="low"/>
        <c:crossAx val="93779456"/>
        <c:crosses val="autoZero"/>
        <c:auto val="1"/>
        <c:lblAlgn val="ctr"/>
        <c:lblOffset val="100"/>
      </c:catAx>
      <c:valAx>
        <c:axId val="93779456"/>
        <c:scaling>
          <c:orientation val="minMax"/>
        </c:scaling>
        <c:axPos val="l"/>
        <c:majorGridlines/>
        <c:numFmt formatCode="&quot;$&quot;#,##0" sourceLinked="1"/>
        <c:tickLblPos val="nextTo"/>
        <c:crossAx val="93777920"/>
        <c:crosses val="autoZero"/>
        <c:crossBetween val="between"/>
      </c:valAx>
    </c:plotArea>
    <c:legend>
      <c:legendPos val="r"/>
      <c:layout/>
    </c:legend>
    <c:plotVisOnly val="1"/>
    <c:dispBlanksAs val="gap"/>
  </c:chart>
  <c:printSettings>
    <c:headerFooter/>
    <c:pageMargins b="0.75000000000000011" l="0.70000000000000007" r="0.70000000000000007" t="0.75000000000000011" header="0.30000000000000004" footer="0.30000000000000004"/>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lang val="en-US"/>
  <c:chart>
    <c:plotArea>
      <c:layout/>
      <c:lineChart>
        <c:grouping val="standard"/>
        <c:ser>
          <c:idx val="0"/>
          <c:order val="0"/>
          <c:cat>
            <c:numRef>
              <c:f>'Using the Slider Control'!$A$9:$A$32</c:f>
              <c:numCache>
                <c:formatCode>[$-409]mmm\-yy;@</c:formatCode>
                <c:ptCount val="24"/>
                <c:pt idx="0">
                  <c:v>39814</c:v>
                </c:pt>
                <c:pt idx="1">
                  <c:v>39845</c:v>
                </c:pt>
                <c:pt idx="2">
                  <c:v>39873</c:v>
                </c:pt>
                <c:pt idx="3">
                  <c:v>39904</c:v>
                </c:pt>
                <c:pt idx="4">
                  <c:v>39934</c:v>
                </c:pt>
                <c:pt idx="5">
                  <c:v>39965</c:v>
                </c:pt>
                <c:pt idx="6">
                  <c:v>39995</c:v>
                </c:pt>
                <c:pt idx="7">
                  <c:v>40026</c:v>
                </c:pt>
                <c:pt idx="8">
                  <c:v>40057</c:v>
                </c:pt>
                <c:pt idx="9">
                  <c:v>40087</c:v>
                </c:pt>
                <c:pt idx="10">
                  <c:v>40118</c:v>
                </c:pt>
                <c:pt idx="11">
                  <c:v>40148</c:v>
                </c:pt>
                <c:pt idx="12">
                  <c:v>40179</c:v>
                </c:pt>
                <c:pt idx="13">
                  <c:v>40210</c:v>
                </c:pt>
                <c:pt idx="14">
                  <c:v>40238</c:v>
                </c:pt>
                <c:pt idx="15">
                  <c:v>40269</c:v>
                </c:pt>
                <c:pt idx="16">
                  <c:v>40299</c:v>
                </c:pt>
                <c:pt idx="17">
                  <c:v>40330</c:v>
                </c:pt>
                <c:pt idx="18">
                  <c:v>40360</c:v>
                </c:pt>
                <c:pt idx="19">
                  <c:v>40391</c:v>
                </c:pt>
                <c:pt idx="20">
                  <c:v>40422</c:v>
                </c:pt>
                <c:pt idx="21">
                  <c:v>40452</c:v>
                </c:pt>
                <c:pt idx="22">
                  <c:v>40483</c:v>
                </c:pt>
                <c:pt idx="23">
                  <c:v>40513</c:v>
                </c:pt>
              </c:numCache>
            </c:numRef>
          </c:cat>
          <c:val>
            <c:numRef>
              <c:f>'Using the Slider Control'!$B$9:$B$32</c:f>
              <c:numCache>
                <c:formatCode>"$"#,##0</c:formatCode>
                <c:ptCount val="24"/>
                <c:pt idx="0">
                  <c:v>244968</c:v>
                </c:pt>
                <c:pt idx="1">
                  <c:v>255357</c:v>
                </c:pt>
                <c:pt idx="2">
                  <c:v>245420</c:v>
                </c:pt>
                <c:pt idx="3">
                  <c:v>208058</c:v>
                </c:pt>
                <c:pt idx="4">
                  <c:v>201607</c:v>
                </c:pt>
                <c:pt idx="5">
                  <c:v>194419</c:v>
                </c:pt>
                <c:pt idx="6">
                  <c:v>192909</c:v>
                </c:pt>
                <c:pt idx="7">
                  <c:v>167243</c:v>
                </c:pt>
                <c:pt idx="8">
                  <c:v>166204</c:v>
                </c:pt>
                <c:pt idx="9">
                  <c:v>157023</c:v>
                </c:pt>
                <c:pt idx="10">
                  <c:v>153083</c:v>
                </c:pt>
                <c:pt idx="11">
                  <c:v>168056</c:v>
                </c:pt>
                <c:pt idx="12">
                  <c:v>173613</c:v>
                </c:pt>
                <c:pt idx="13">
                  <c:v>180509</c:v>
                </c:pt>
                <c:pt idx="14">
                  <c:v>183787</c:v>
                </c:pt>
                <c:pt idx="15">
                  <c:v>186358</c:v>
                </c:pt>
                <c:pt idx="16">
                  <c:v>194412</c:v>
                </c:pt>
                <c:pt idx="17">
                  <c:v>182874</c:v>
                </c:pt>
                <c:pt idx="18">
                  <c:v>183173</c:v>
                </c:pt>
                <c:pt idx="19">
                  <c:v>197364</c:v>
                </c:pt>
                <c:pt idx="20">
                  <c:v>199489</c:v>
                </c:pt>
                <c:pt idx="21">
                  <c:v>203882</c:v>
                </c:pt>
                <c:pt idx="22">
                  <c:v>205330</c:v>
                </c:pt>
                <c:pt idx="23">
                  <c:v>237330</c:v>
                </c:pt>
              </c:numCache>
            </c:numRef>
          </c:val>
        </c:ser>
        <c:ser>
          <c:idx val="1"/>
          <c:order val="1"/>
          <c:spPr>
            <a:ln>
              <a:noFill/>
            </a:ln>
          </c:spPr>
          <c:marker>
            <c:symbol val="circle"/>
            <c:size val="10"/>
            <c:spPr>
              <a:solidFill>
                <a:srgbClr val="FF0000"/>
              </a:solidFill>
            </c:spPr>
          </c:marker>
          <c:cat>
            <c:numRef>
              <c:f>'Using the Slider Control'!$A$9:$A$32</c:f>
              <c:numCache>
                <c:formatCode>[$-409]mmm\-yy;@</c:formatCode>
                <c:ptCount val="24"/>
                <c:pt idx="0">
                  <c:v>39814</c:v>
                </c:pt>
                <c:pt idx="1">
                  <c:v>39845</c:v>
                </c:pt>
                <c:pt idx="2">
                  <c:v>39873</c:v>
                </c:pt>
                <c:pt idx="3">
                  <c:v>39904</c:v>
                </c:pt>
                <c:pt idx="4">
                  <c:v>39934</c:v>
                </c:pt>
                <c:pt idx="5">
                  <c:v>39965</c:v>
                </c:pt>
                <c:pt idx="6">
                  <c:v>39995</c:v>
                </c:pt>
                <c:pt idx="7">
                  <c:v>40026</c:v>
                </c:pt>
                <c:pt idx="8">
                  <c:v>40057</c:v>
                </c:pt>
                <c:pt idx="9">
                  <c:v>40087</c:v>
                </c:pt>
                <c:pt idx="10">
                  <c:v>40118</c:v>
                </c:pt>
                <c:pt idx="11">
                  <c:v>40148</c:v>
                </c:pt>
                <c:pt idx="12">
                  <c:v>40179</c:v>
                </c:pt>
                <c:pt idx="13">
                  <c:v>40210</c:v>
                </c:pt>
                <c:pt idx="14">
                  <c:v>40238</c:v>
                </c:pt>
                <c:pt idx="15">
                  <c:v>40269</c:v>
                </c:pt>
                <c:pt idx="16">
                  <c:v>40299</c:v>
                </c:pt>
                <c:pt idx="17">
                  <c:v>40330</c:v>
                </c:pt>
                <c:pt idx="18">
                  <c:v>40360</c:v>
                </c:pt>
                <c:pt idx="19">
                  <c:v>40391</c:v>
                </c:pt>
                <c:pt idx="20">
                  <c:v>40422</c:v>
                </c:pt>
                <c:pt idx="21">
                  <c:v>40452</c:v>
                </c:pt>
                <c:pt idx="22">
                  <c:v>40483</c:v>
                </c:pt>
                <c:pt idx="23">
                  <c:v>40513</c:v>
                </c:pt>
              </c:numCache>
            </c:numRef>
          </c:cat>
          <c:val>
            <c:numRef>
              <c:f>'Using the Slider Control'!$C$9:$C$32</c:f>
              <c:numCache>
                <c:formatCode>"$"#,##0</c:formatCode>
                <c:ptCount val="24"/>
                <c:pt idx="0">
                  <c:v>244968</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numCache>
            </c:numRef>
          </c:val>
        </c:ser>
        <c:dLbls/>
        <c:marker val="1"/>
        <c:axId val="93846528"/>
        <c:axId val="93860608"/>
      </c:lineChart>
      <c:dateAx>
        <c:axId val="93846528"/>
        <c:scaling>
          <c:orientation val="minMax"/>
        </c:scaling>
        <c:axPos val="b"/>
        <c:numFmt formatCode="[$-409]mmm\-yy;@" sourceLinked="0"/>
        <c:tickLblPos val="nextTo"/>
        <c:crossAx val="93860608"/>
        <c:crosses val="autoZero"/>
        <c:auto val="1"/>
        <c:lblOffset val="100"/>
        <c:baseTimeUnit val="months"/>
      </c:dateAx>
      <c:valAx>
        <c:axId val="93860608"/>
        <c:scaling>
          <c:orientation val="minMax"/>
          <c:max val="300000"/>
        </c:scaling>
        <c:axPos val="l"/>
        <c:majorGridlines>
          <c:spPr>
            <a:ln>
              <a:solidFill>
                <a:schemeClr val="bg1">
                  <a:lumMod val="85000"/>
                </a:schemeClr>
              </a:solidFill>
            </a:ln>
          </c:spPr>
        </c:majorGridlines>
        <c:numFmt formatCode="\$#,##0,\ \k" sourceLinked="0"/>
        <c:tickLblPos val="nextTo"/>
        <c:crossAx val="93846528"/>
        <c:crosses val="autoZero"/>
        <c:crossBetween val="between"/>
      </c:valAx>
    </c:plotArea>
    <c:plotVisOnly val="1"/>
    <c:dispBlanksAs val="gap"/>
  </c:chart>
  <c:spPr>
    <a:noFill/>
    <a:ln>
      <a:noFill/>
    </a:ln>
  </c:spPr>
  <c:printSettings>
    <c:headerFooter/>
    <c:pageMargins b="0.750000000000001" l="0.70000000000000062" r="0.70000000000000062" t="0.75000000000000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lang val="en-US"/>
  <c:chart>
    <c:plotArea>
      <c:layout/>
      <c:barChart>
        <c:barDir val="col"/>
        <c:grouping val="clustered"/>
        <c:ser>
          <c:idx val="1"/>
          <c:order val="1"/>
          <c:tx>
            <c:strRef>
              <c:f>'Leveraging Data Validation'!$U$18</c:f>
              <c:strCache>
                <c:ptCount val="1"/>
                <c:pt idx="0">
                  <c:v>2009</c:v>
                </c:pt>
              </c:strCache>
            </c:strRef>
          </c:tx>
          <c:spPr>
            <a:solidFill>
              <a:schemeClr val="bg1">
                <a:lumMod val="65000"/>
              </a:schemeClr>
            </a:solidFill>
            <a:ln>
              <a:solidFill>
                <a:schemeClr val="bg1">
                  <a:lumMod val="65000"/>
                </a:schemeClr>
              </a:solidFill>
            </a:ln>
          </c:spPr>
          <c:cat>
            <c:strRef>
              <c:f>'Leveraging Data Validation'!$S$19:$S$26</c:f>
              <c:strCache>
                <c:ptCount val="8"/>
                <c:pt idx="0">
                  <c:v>Canada</c:v>
                </c:pt>
                <c:pt idx="1">
                  <c:v>Midwest</c:v>
                </c:pt>
                <c:pt idx="2">
                  <c:v>North</c:v>
                </c:pt>
                <c:pt idx="3">
                  <c:v>Northeast</c:v>
                </c:pt>
                <c:pt idx="4">
                  <c:v>South</c:v>
                </c:pt>
                <c:pt idx="5">
                  <c:v>Southeast</c:v>
                </c:pt>
                <c:pt idx="6">
                  <c:v>Southwest</c:v>
                </c:pt>
                <c:pt idx="7">
                  <c:v>West</c:v>
                </c:pt>
              </c:strCache>
            </c:strRef>
          </c:cat>
          <c:val>
            <c:numRef>
              <c:f>'Leveraging Data Validation'!$U$19:$U$26</c:f>
              <c:numCache>
                <c:formatCode>General</c:formatCode>
                <c:ptCount val="8"/>
                <c:pt idx="0">
                  <c:v>2911</c:v>
                </c:pt>
                <c:pt idx="1">
                  <c:v>4113</c:v>
                </c:pt>
                <c:pt idx="2">
                  <c:v>1541</c:v>
                </c:pt>
                <c:pt idx="3">
                  <c:v>5088</c:v>
                </c:pt>
                <c:pt idx="4">
                  <c:v>6588</c:v>
                </c:pt>
                <c:pt idx="5">
                  <c:v>6734</c:v>
                </c:pt>
                <c:pt idx="6">
                  <c:v>3298</c:v>
                </c:pt>
                <c:pt idx="7">
                  <c:v>6759</c:v>
                </c:pt>
              </c:numCache>
            </c:numRef>
          </c:val>
        </c:ser>
        <c:dLbls/>
        <c:gapWidth val="76"/>
        <c:axId val="93604480"/>
        <c:axId val="93618560"/>
      </c:barChart>
      <c:barChart>
        <c:barDir val="col"/>
        <c:grouping val="clustered"/>
        <c:ser>
          <c:idx val="0"/>
          <c:order val="0"/>
          <c:tx>
            <c:strRef>
              <c:f>'Leveraging Data Validation'!$T$18</c:f>
              <c:strCache>
                <c:ptCount val="1"/>
                <c:pt idx="0">
                  <c:v>2010</c:v>
                </c:pt>
              </c:strCache>
            </c:strRef>
          </c:tx>
          <c:spPr>
            <a:solidFill>
              <a:srgbClr val="C00000">
                <a:alpha val="70000"/>
              </a:srgbClr>
            </a:solidFill>
            <a:ln>
              <a:solidFill>
                <a:schemeClr val="bg1">
                  <a:lumMod val="85000"/>
                </a:schemeClr>
              </a:solidFill>
            </a:ln>
          </c:spPr>
          <c:cat>
            <c:strRef>
              <c:f>'Leveraging Data Validation'!$S$19:$S$26</c:f>
              <c:strCache>
                <c:ptCount val="8"/>
                <c:pt idx="0">
                  <c:v>Canada</c:v>
                </c:pt>
                <c:pt idx="1">
                  <c:v>Midwest</c:v>
                </c:pt>
                <c:pt idx="2">
                  <c:v>North</c:v>
                </c:pt>
                <c:pt idx="3">
                  <c:v>Northeast</c:v>
                </c:pt>
                <c:pt idx="4">
                  <c:v>South</c:v>
                </c:pt>
                <c:pt idx="5">
                  <c:v>Southeast</c:v>
                </c:pt>
                <c:pt idx="6">
                  <c:v>Southwest</c:v>
                </c:pt>
                <c:pt idx="7">
                  <c:v>West</c:v>
                </c:pt>
              </c:strCache>
            </c:strRef>
          </c:cat>
          <c:val>
            <c:numRef>
              <c:f>'Leveraging Data Validation'!$T$19:$T$26</c:f>
              <c:numCache>
                <c:formatCode>General</c:formatCode>
                <c:ptCount val="8"/>
                <c:pt idx="0">
                  <c:v>2608</c:v>
                </c:pt>
                <c:pt idx="1">
                  <c:v>3603</c:v>
                </c:pt>
                <c:pt idx="2">
                  <c:v>1386</c:v>
                </c:pt>
                <c:pt idx="3">
                  <c:v>3737</c:v>
                </c:pt>
                <c:pt idx="4">
                  <c:v>7000</c:v>
                </c:pt>
                <c:pt idx="5">
                  <c:v>6007</c:v>
                </c:pt>
                <c:pt idx="6">
                  <c:v>4312</c:v>
                </c:pt>
                <c:pt idx="7">
                  <c:v>7075</c:v>
                </c:pt>
              </c:numCache>
            </c:numRef>
          </c:val>
        </c:ser>
        <c:dLbls/>
        <c:axId val="93620096"/>
        <c:axId val="93621632"/>
      </c:barChart>
      <c:catAx>
        <c:axId val="93604480"/>
        <c:scaling>
          <c:orientation val="minMax"/>
        </c:scaling>
        <c:axPos val="b"/>
        <c:numFmt formatCode="General" sourceLinked="1"/>
        <c:tickLblPos val="nextTo"/>
        <c:txPr>
          <a:bodyPr/>
          <a:lstStyle/>
          <a:p>
            <a:pPr>
              <a:defRPr>
                <a:solidFill>
                  <a:schemeClr val="bg1">
                    <a:lumMod val="50000"/>
                  </a:schemeClr>
                </a:solidFill>
              </a:defRPr>
            </a:pPr>
            <a:endParaRPr lang="en-US"/>
          </a:p>
        </c:txPr>
        <c:crossAx val="93618560"/>
        <c:crosses val="autoZero"/>
        <c:auto val="1"/>
        <c:lblAlgn val="ctr"/>
        <c:lblOffset val="100"/>
      </c:catAx>
      <c:valAx>
        <c:axId val="93618560"/>
        <c:scaling>
          <c:orientation val="minMax"/>
        </c:scaling>
        <c:axPos val="l"/>
        <c:majorGridlines>
          <c:spPr>
            <a:ln>
              <a:solidFill>
                <a:schemeClr val="bg1">
                  <a:lumMod val="85000"/>
                </a:schemeClr>
              </a:solidFill>
            </a:ln>
          </c:spPr>
        </c:majorGridlines>
        <c:numFmt formatCode="#,##0;;" sourceLinked="0"/>
        <c:tickLblPos val="nextTo"/>
        <c:spPr>
          <a:ln>
            <a:solidFill>
              <a:schemeClr val="bg1">
                <a:lumMod val="85000"/>
              </a:schemeClr>
            </a:solidFill>
          </a:ln>
        </c:spPr>
        <c:txPr>
          <a:bodyPr/>
          <a:lstStyle/>
          <a:p>
            <a:pPr>
              <a:defRPr>
                <a:solidFill>
                  <a:schemeClr val="bg1">
                    <a:lumMod val="50000"/>
                  </a:schemeClr>
                </a:solidFill>
              </a:defRPr>
            </a:pPr>
            <a:endParaRPr lang="en-US"/>
          </a:p>
        </c:txPr>
        <c:crossAx val="93604480"/>
        <c:crosses val="autoZero"/>
        <c:crossBetween val="between"/>
      </c:valAx>
      <c:catAx>
        <c:axId val="93620096"/>
        <c:scaling>
          <c:orientation val="minMax"/>
        </c:scaling>
        <c:delete val="1"/>
        <c:axPos val="b"/>
        <c:tickLblPos val="none"/>
        <c:crossAx val="93621632"/>
        <c:crosses val="autoZero"/>
        <c:auto val="1"/>
        <c:lblAlgn val="ctr"/>
        <c:lblOffset val="100"/>
      </c:catAx>
      <c:valAx>
        <c:axId val="93621632"/>
        <c:scaling>
          <c:orientation val="minMax"/>
        </c:scaling>
        <c:delete val="1"/>
        <c:axPos val="r"/>
        <c:numFmt formatCode="General" sourceLinked="1"/>
        <c:tickLblPos val="none"/>
        <c:crossAx val="93620096"/>
        <c:crosses val="max"/>
        <c:crossBetween val="between"/>
      </c:valAx>
    </c:plotArea>
    <c:legend>
      <c:legendPos val="t"/>
      <c:layout>
        <c:manualLayout>
          <c:xMode val="edge"/>
          <c:yMode val="edge"/>
          <c:x val="0.60381381209787133"/>
          <c:y val="2.3148148148148147E-2"/>
          <c:w val="0.36858682940394444"/>
          <c:h val="8.3717191601049901E-2"/>
        </c:manualLayout>
      </c:layout>
    </c:legend>
    <c:plotVisOnly val="1"/>
    <c:dispBlanksAs val="gap"/>
  </c:chart>
  <c:spPr>
    <a:solidFill>
      <a:schemeClr val="bg1"/>
    </a:solidFill>
    <a:ln>
      <a:noFill/>
    </a:ln>
  </c:spPr>
  <c:printSettings>
    <c:headerFooter/>
    <c:pageMargins b="0.750000000000001" l="0.70000000000000062" r="0.70000000000000062" t="0.75000000000000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lang val="en-US"/>
  <c:chart>
    <c:autoTitleDeleted val="1"/>
    <c:plotArea>
      <c:layout>
        <c:manualLayout>
          <c:layoutTarget val="inner"/>
          <c:xMode val="edge"/>
          <c:yMode val="edge"/>
          <c:x val="0.10894941634241245"/>
          <c:y val="0.1578947368421055"/>
          <c:w val="0.84435797665369705"/>
          <c:h val="0.84210526315789513"/>
        </c:manualLayout>
      </c:layout>
      <c:barChart>
        <c:barDir val="bar"/>
        <c:grouping val="clustered"/>
        <c:ser>
          <c:idx val="0"/>
          <c:order val="0"/>
          <c:tx>
            <c:strRef>
              <c:f>'Using a List Box Control'!$Z$2</c:f>
              <c:strCache>
                <c:ptCount val="1"/>
                <c:pt idx="0">
                  <c:v>Revenues</c:v>
                </c:pt>
              </c:strCache>
            </c:strRef>
          </c:tx>
          <c:dPt>
            <c:idx val="9"/>
            <c:spPr>
              <a:noFill/>
              <a:ln>
                <a:solidFill>
                  <a:schemeClr val="tx1">
                    <a:lumMod val="85000"/>
                    <a:lumOff val="15000"/>
                  </a:schemeClr>
                </a:solidFill>
                <a:prstDash val="sysDash"/>
              </a:ln>
            </c:spPr>
          </c:dPt>
          <c:dPt>
            <c:idx val="10"/>
            <c:spPr>
              <a:noFill/>
              <a:ln>
                <a:solidFill>
                  <a:schemeClr val="tx1">
                    <a:lumMod val="95000"/>
                    <a:lumOff val="5000"/>
                  </a:schemeClr>
                </a:solidFill>
                <a:prstDash val="sysDash"/>
              </a:ln>
            </c:spPr>
          </c:dPt>
          <c:dPt>
            <c:idx val="11"/>
            <c:spPr>
              <a:noFill/>
              <a:ln>
                <a:solidFill>
                  <a:schemeClr val="tx1">
                    <a:lumMod val="95000"/>
                    <a:lumOff val="5000"/>
                  </a:schemeClr>
                </a:solidFill>
                <a:prstDash val="sysDash"/>
              </a:ln>
            </c:spPr>
          </c:dPt>
          <c:dLbls>
            <c:numFmt formatCode="\$#,##0,\k" sourceLinked="0"/>
            <c:spPr>
              <a:noFill/>
              <a:ln w="25400">
                <a:noFill/>
              </a:ln>
            </c:spPr>
            <c:txPr>
              <a:bodyPr/>
              <a:lstStyle/>
              <a:p>
                <a:pPr>
                  <a:defRPr sz="800"/>
                </a:pPr>
                <a:endParaRPr lang="en-US"/>
              </a:p>
            </c:txPr>
            <c:showVal val="1"/>
          </c:dLbls>
          <c:cat>
            <c:strRef>
              <c:f>'Using a List Box Control'!$AA$1:$AL$1</c:f>
              <c:strCache>
                <c:ptCount val="12"/>
                <c:pt idx="0">
                  <c:v>J</c:v>
                </c:pt>
                <c:pt idx="1">
                  <c:v>F</c:v>
                </c:pt>
                <c:pt idx="2">
                  <c:v>M</c:v>
                </c:pt>
                <c:pt idx="3">
                  <c:v>A</c:v>
                </c:pt>
                <c:pt idx="4">
                  <c:v>M</c:v>
                </c:pt>
                <c:pt idx="5">
                  <c:v>J</c:v>
                </c:pt>
                <c:pt idx="6">
                  <c:v>J</c:v>
                </c:pt>
                <c:pt idx="7">
                  <c:v>A</c:v>
                </c:pt>
                <c:pt idx="8">
                  <c:v>S</c:v>
                </c:pt>
                <c:pt idx="9">
                  <c:v>O</c:v>
                </c:pt>
                <c:pt idx="10">
                  <c:v>N</c:v>
                </c:pt>
                <c:pt idx="11">
                  <c:v>D</c:v>
                </c:pt>
              </c:strCache>
            </c:strRef>
          </c:cat>
          <c:val>
            <c:numRef>
              <c:f>'Using a List Box Control'!$AA$2:$AL$2</c:f>
              <c:numCache>
                <c:formatCode>_(* #,##0_);_(* \(#,##0\);_(* "-"??_);_(@_)</c:formatCode>
                <c:ptCount val="12"/>
                <c:pt idx="0">
                  <c:v>41767.269999999997</c:v>
                </c:pt>
                <c:pt idx="1">
                  <c:v>20806.38</c:v>
                </c:pt>
                <c:pt idx="2">
                  <c:v>32633.02</c:v>
                </c:pt>
                <c:pt idx="3">
                  <c:v>28022.79</c:v>
                </c:pt>
                <c:pt idx="4">
                  <c:v>31090.080000000002</c:v>
                </c:pt>
                <c:pt idx="5">
                  <c:v>27873.24</c:v>
                </c:pt>
                <c:pt idx="6">
                  <c:v>24656.400000000001</c:v>
                </c:pt>
                <c:pt idx="7">
                  <c:v>36984.07</c:v>
                </c:pt>
                <c:pt idx="8">
                  <c:v>41767.269999999997</c:v>
                </c:pt>
                <c:pt idx="9">
                  <c:v>41767.269999999997</c:v>
                </c:pt>
                <c:pt idx="10">
                  <c:v>41767.269999999997</c:v>
                </c:pt>
                <c:pt idx="11">
                  <c:v>41767.269999999997</c:v>
                </c:pt>
              </c:numCache>
            </c:numRef>
          </c:val>
        </c:ser>
        <c:dLbls/>
        <c:gapWidth val="56"/>
        <c:axId val="94176384"/>
        <c:axId val="94177920"/>
      </c:barChart>
      <c:catAx>
        <c:axId val="94176384"/>
        <c:scaling>
          <c:orientation val="maxMin"/>
        </c:scaling>
        <c:axPos val="l"/>
        <c:numFmt formatCode="General" sourceLinked="1"/>
        <c:tickLblPos val="nextTo"/>
        <c:crossAx val="94177920"/>
        <c:crosses val="autoZero"/>
        <c:auto val="1"/>
        <c:lblAlgn val="ctr"/>
        <c:lblOffset val="100"/>
      </c:catAx>
      <c:valAx>
        <c:axId val="94177920"/>
        <c:scaling>
          <c:orientation val="minMax"/>
        </c:scaling>
        <c:delete val="1"/>
        <c:axPos val="t"/>
        <c:numFmt formatCode="_(* #,##0_);_(* \(#,##0\);_(* &quot;-&quot;??_);_(@_)" sourceLinked="1"/>
        <c:tickLblPos val="none"/>
        <c:crossAx val="94176384"/>
        <c:crosses val="autoZero"/>
        <c:crossBetween val="between"/>
      </c:valAx>
      <c:spPr>
        <a:noFill/>
        <a:ln w="25400">
          <a:noFill/>
        </a:ln>
      </c:spPr>
    </c:plotArea>
    <c:plotVisOnly val="1"/>
    <c:dispBlanksAs val="gap"/>
  </c:chart>
  <c:printSettings>
    <c:headerFooter/>
    <c:pageMargins b="0.750000000000001" l="0.70000000000000062" r="0.70000000000000062" t="0.75000000000000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lang val="en-US"/>
  <c:chart>
    <c:autoTitleDeleted val="1"/>
    <c:plotArea>
      <c:layout>
        <c:manualLayout>
          <c:layoutTarget val="inner"/>
          <c:xMode val="edge"/>
          <c:yMode val="edge"/>
          <c:x val="0.10447780229310411"/>
          <c:y val="0.13360350298010287"/>
          <c:w val="0.85074781867242"/>
          <c:h val="0.86639847387097135"/>
        </c:manualLayout>
      </c:layout>
      <c:barChart>
        <c:barDir val="bar"/>
        <c:grouping val="clustered"/>
        <c:ser>
          <c:idx val="0"/>
          <c:order val="0"/>
          <c:tx>
            <c:strRef>
              <c:f>'Using a List Box Control'!$Z$3</c:f>
              <c:strCache>
                <c:ptCount val="1"/>
                <c:pt idx="0">
                  <c:v>Net Income %</c:v>
                </c:pt>
              </c:strCache>
            </c:strRef>
          </c:tx>
          <c:dPt>
            <c:idx val="9"/>
            <c:spPr>
              <a:noFill/>
              <a:ln>
                <a:solidFill>
                  <a:sysClr val="windowText" lastClr="000000">
                    <a:lumMod val="95000"/>
                    <a:lumOff val="5000"/>
                  </a:sysClr>
                </a:solidFill>
                <a:prstDash val="sysDash"/>
              </a:ln>
            </c:spPr>
          </c:dPt>
          <c:dPt>
            <c:idx val="10"/>
            <c:spPr>
              <a:noFill/>
              <a:ln>
                <a:solidFill>
                  <a:sysClr val="windowText" lastClr="000000">
                    <a:lumMod val="95000"/>
                    <a:lumOff val="5000"/>
                  </a:sysClr>
                </a:solidFill>
                <a:prstDash val="sysDash"/>
              </a:ln>
            </c:spPr>
          </c:dPt>
          <c:dPt>
            <c:idx val="11"/>
            <c:spPr>
              <a:noFill/>
              <a:ln>
                <a:solidFill>
                  <a:sysClr val="windowText" lastClr="000000">
                    <a:lumMod val="95000"/>
                    <a:lumOff val="5000"/>
                  </a:sysClr>
                </a:solidFill>
                <a:prstDash val="sysDash"/>
              </a:ln>
            </c:spPr>
          </c:dPt>
          <c:dLbls>
            <c:dLbl>
              <c:idx val="0"/>
              <c:layout>
                <c:manualLayout>
                  <c:x val="-9.9561927518916956E-3"/>
                  <c:y val="-1.2384566544766602E-17"/>
                </c:manualLayout>
              </c:layout>
              <c:dLblPos val="outEnd"/>
              <c:showVal val="1"/>
            </c:dLbl>
            <c:numFmt formatCode="0%" sourceLinked="0"/>
            <c:spPr>
              <a:noFill/>
              <a:ln w="25400">
                <a:noFill/>
              </a:ln>
            </c:spPr>
            <c:txPr>
              <a:bodyPr/>
              <a:lstStyle/>
              <a:p>
                <a:pPr>
                  <a:defRPr sz="800"/>
                </a:pPr>
                <a:endParaRPr lang="en-US"/>
              </a:p>
            </c:txPr>
            <c:showVal val="1"/>
          </c:dLbls>
          <c:cat>
            <c:strRef>
              <c:f>'Using a List Box Control'!$AA$1:$AL$1</c:f>
              <c:strCache>
                <c:ptCount val="12"/>
                <c:pt idx="0">
                  <c:v>J</c:v>
                </c:pt>
                <c:pt idx="1">
                  <c:v>F</c:v>
                </c:pt>
                <c:pt idx="2">
                  <c:v>M</c:v>
                </c:pt>
                <c:pt idx="3">
                  <c:v>A</c:v>
                </c:pt>
                <c:pt idx="4">
                  <c:v>M</c:v>
                </c:pt>
                <c:pt idx="5">
                  <c:v>J</c:v>
                </c:pt>
                <c:pt idx="6">
                  <c:v>J</c:v>
                </c:pt>
                <c:pt idx="7">
                  <c:v>A</c:v>
                </c:pt>
                <c:pt idx="8">
                  <c:v>S</c:v>
                </c:pt>
                <c:pt idx="9">
                  <c:v>O</c:v>
                </c:pt>
                <c:pt idx="10">
                  <c:v>N</c:v>
                </c:pt>
                <c:pt idx="11">
                  <c:v>D</c:v>
                </c:pt>
              </c:strCache>
            </c:strRef>
          </c:cat>
          <c:val>
            <c:numRef>
              <c:f>'Using a List Box Control'!$AA$3:$AL$3</c:f>
              <c:numCache>
                <c:formatCode>0.0%</c:formatCode>
                <c:ptCount val="12"/>
                <c:pt idx="0">
                  <c:v>0.45284860609754951</c:v>
                </c:pt>
                <c:pt idx="1">
                  <c:v>0.11799500922313265</c:v>
                </c:pt>
                <c:pt idx="2">
                  <c:v>0.30997682715237507</c:v>
                </c:pt>
                <c:pt idx="3">
                  <c:v>0.47458004716875085</c:v>
                </c:pt>
                <c:pt idx="4">
                  <c:v>0.35182669198664007</c:v>
                </c:pt>
                <c:pt idx="5">
                  <c:v>0.37141808310011587</c:v>
                </c:pt>
                <c:pt idx="6">
                  <c:v>0.39100947421359167</c:v>
                </c:pt>
                <c:pt idx="7">
                  <c:v>0.29794990113310943</c:v>
                </c:pt>
                <c:pt idx="8">
                  <c:v>0.45284860609754951</c:v>
                </c:pt>
                <c:pt idx="9">
                  <c:v>0.45284860609754951</c:v>
                </c:pt>
                <c:pt idx="10">
                  <c:v>0.45284860609754951</c:v>
                </c:pt>
                <c:pt idx="11">
                  <c:v>0.45284860609754951</c:v>
                </c:pt>
              </c:numCache>
            </c:numRef>
          </c:val>
        </c:ser>
        <c:dLbls/>
        <c:gapWidth val="56"/>
        <c:axId val="94321664"/>
        <c:axId val="94307072"/>
      </c:barChart>
      <c:catAx>
        <c:axId val="94321664"/>
        <c:scaling>
          <c:orientation val="maxMin"/>
        </c:scaling>
        <c:axPos val="l"/>
        <c:numFmt formatCode="General" sourceLinked="1"/>
        <c:tickLblPos val="nextTo"/>
        <c:crossAx val="94307072"/>
        <c:crosses val="autoZero"/>
        <c:auto val="1"/>
        <c:lblAlgn val="ctr"/>
        <c:lblOffset val="100"/>
      </c:catAx>
      <c:valAx>
        <c:axId val="94307072"/>
        <c:scaling>
          <c:orientation val="minMax"/>
        </c:scaling>
        <c:delete val="1"/>
        <c:axPos val="t"/>
        <c:numFmt formatCode="0.0%" sourceLinked="1"/>
        <c:tickLblPos val="none"/>
        <c:crossAx val="94321664"/>
        <c:crosses val="autoZero"/>
        <c:crossBetween val="between"/>
      </c:valAx>
      <c:spPr>
        <a:noFill/>
        <a:ln w="25400">
          <a:noFill/>
        </a:ln>
      </c:spPr>
    </c:plotArea>
    <c:plotVisOnly val="1"/>
    <c:dispBlanksAs val="gap"/>
  </c:chart>
  <c:printSettings>
    <c:headerFooter/>
    <c:pageMargins b="0.75000000000000122" l="0.70000000000000062" r="0.70000000000000062" t="0.75000000000000122"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lang val="en-US"/>
  <c:chart>
    <c:autoTitleDeleted val="1"/>
    <c:plotArea>
      <c:layout>
        <c:manualLayout>
          <c:layoutTarget val="inner"/>
          <c:xMode val="edge"/>
          <c:yMode val="edge"/>
          <c:x val="0.10447780229310411"/>
          <c:y val="0.13765209397950007"/>
          <c:w val="0.82835971818103971"/>
          <c:h val="0.86234988287157477"/>
        </c:manualLayout>
      </c:layout>
      <c:barChart>
        <c:barDir val="bar"/>
        <c:grouping val="clustered"/>
        <c:ser>
          <c:idx val="0"/>
          <c:order val="0"/>
          <c:tx>
            <c:strRef>
              <c:f>'Using a List Box Control'!$Z$4</c:f>
              <c:strCache>
                <c:ptCount val="1"/>
                <c:pt idx="0">
                  <c:v>Gross Margin</c:v>
                </c:pt>
              </c:strCache>
            </c:strRef>
          </c:tx>
          <c:dPt>
            <c:idx val="9"/>
            <c:spPr>
              <a:noFill/>
              <a:ln>
                <a:solidFill>
                  <a:sysClr val="windowText" lastClr="000000">
                    <a:lumMod val="95000"/>
                    <a:lumOff val="5000"/>
                  </a:sysClr>
                </a:solidFill>
                <a:prstDash val="sysDash"/>
              </a:ln>
            </c:spPr>
          </c:dPt>
          <c:dPt>
            <c:idx val="10"/>
            <c:spPr>
              <a:noFill/>
              <a:ln>
                <a:solidFill>
                  <a:sysClr val="windowText" lastClr="000000">
                    <a:lumMod val="95000"/>
                    <a:lumOff val="5000"/>
                  </a:sysClr>
                </a:solidFill>
                <a:prstDash val="sysDash"/>
              </a:ln>
            </c:spPr>
          </c:dPt>
          <c:dPt>
            <c:idx val="11"/>
            <c:spPr>
              <a:noFill/>
              <a:ln>
                <a:solidFill>
                  <a:sysClr val="windowText" lastClr="000000">
                    <a:lumMod val="95000"/>
                    <a:lumOff val="5000"/>
                  </a:sysClr>
                </a:solidFill>
                <a:prstDash val="sysDash"/>
              </a:ln>
            </c:spPr>
          </c:dPt>
          <c:dLbls>
            <c:dLbl>
              <c:idx val="0"/>
              <c:layout>
                <c:manualLayout>
                  <c:x val="-9.9561927518917025E-3"/>
                  <c:y val="-1.2384566544766627E-17"/>
                </c:manualLayout>
              </c:layout>
              <c:dLblPos val="outEnd"/>
              <c:showVal val="1"/>
            </c:dLbl>
            <c:numFmt formatCode="\$#,##0,\k" sourceLinked="0"/>
            <c:spPr>
              <a:noFill/>
              <a:ln w="25400">
                <a:noFill/>
              </a:ln>
            </c:spPr>
            <c:txPr>
              <a:bodyPr/>
              <a:lstStyle/>
              <a:p>
                <a:pPr>
                  <a:defRPr sz="800"/>
                </a:pPr>
                <a:endParaRPr lang="en-US"/>
              </a:p>
            </c:txPr>
            <c:showVal val="1"/>
          </c:dLbls>
          <c:cat>
            <c:strRef>
              <c:f>'Using a List Box Control'!$AA$1:$AL$1</c:f>
              <c:strCache>
                <c:ptCount val="12"/>
                <c:pt idx="0">
                  <c:v>J</c:v>
                </c:pt>
                <c:pt idx="1">
                  <c:v>F</c:v>
                </c:pt>
                <c:pt idx="2">
                  <c:v>M</c:v>
                </c:pt>
                <c:pt idx="3">
                  <c:v>A</c:v>
                </c:pt>
                <c:pt idx="4">
                  <c:v>M</c:v>
                </c:pt>
                <c:pt idx="5">
                  <c:v>J</c:v>
                </c:pt>
                <c:pt idx="6">
                  <c:v>J</c:v>
                </c:pt>
                <c:pt idx="7">
                  <c:v>A</c:v>
                </c:pt>
                <c:pt idx="8">
                  <c:v>S</c:v>
                </c:pt>
                <c:pt idx="9">
                  <c:v>O</c:v>
                </c:pt>
                <c:pt idx="10">
                  <c:v>N</c:v>
                </c:pt>
                <c:pt idx="11">
                  <c:v>D</c:v>
                </c:pt>
              </c:strCache>
            </c:strRef>
          </c:cat>
          <c:val>
            <c:numRef>
              <c:f>'Using a List Box Control'!$AA$4:$AL$4</c:f>
              <c:numCache>
                <c:formatCode>_(* #,##0_);_(* \(#,##0\);_(* "-"??_);_(@_)</c:formatCode>
                <c:ptCount val="12"/>
                <c:pt idx="0">
                  <c:v>18914.249999999996</c:v>
                </c:pt>
                <c:pt idx="1">
                  <c:v>2455.0490000000027</c:v>
                </c:pt>
                <c:pt idx="2">
                  <c:v>10115.48</c:v>
                </c:pt>
                <c:pt idx="3">
                  <c:v>13299.057000000001</c:v>
                </c:pt>
                <c:pt idx="4">
                  <c:v>10938.32</c:v>
                </c:pt>
                <c:pt idx="5">
                  <c:v>10289.603000000001</c:v>
                </c:pt>
                <c:pt idx="6">
                  <c:v>9640.8860000000022</c:v>
                </c:pt>
                <c:pt idx="7">
                  <c:v>11019.399999999998</c:v>
                </c:pt>
                <c:pt idx="8">
                  <c:v>18914.249999999996</c:v>
                </c:pt>
                <c:pt idx="9">
                  <c:v>18914.249999999996</c:v>
                </c:pt>
                <c:pt idx="10">
                  <c:v>18914.249999999996</c:v>
                </c:pt>
                <c:pt idx="11">
                  <c:v>18914.249999999996</c:v>
                </c:pt>
              </c:numCache>
            </c:numRef>
          </c:val>
        </c:ser>
        <c:dLbls/>
        <c:gapWidth val="56"/>
        <c:axId val="94385280"/>
        <c:axId val="94386816"/>
      </c:barChart>
      <c:catAx>
        <c:axId val="94385280"/>
        <c:scaling>
          <c:orientation val="maxMin"/>
        </c:scaling>
        <c:axPos val="l"/>
        <c:numFmt formatCode="General" sourceLinked="1"/>
        <c:tickLblPos val="nextTo"/>
        <c:crossAx val="94386816"/>
        <c:crosses val="autoZero"/>
        <c:auto val="1"/>
        <c:lblAlgn val="ctr"/>
        <c:lblOffset val="100"/>
      </c:catAx>
      <c:valAx>
        <c:axId val="94386816"/>
        <c:scaling>
          <c:orientation val="minMax"/>
        </c:scaling>
        <c:delete val="1"/>
        <c:axPos val="t"/>
        <c:numFmt formatCode="_(* #,##0_);_(* \(#,##0\);_(* &quot;-&quot;??_);_(@_)" sourceLinked="1"/>
        <c:tickLblPos val="none"/>
        <c:crossAx val="94385280"/>
        <c:crosses val="autoZero"/>
        <c:crossBetween val="between"/>
      </c:valAx>
      <c:spPr>
        <a:noFill/>
        <a:ln w="25400">
          <a:noFill/>
        </a:ln>
      </c:spPr>
    </c:plotArea>
    <c:plotVisOnly val="1"/>
    <c:dispBlanksAs val="gap"/>
  </c:chart>
  <c:printSettings>
    <c:headerFooter/>
    <c:pageMargins b="0.75000000000000144" l="0.70000000000000062" r="0.70000000000000062" t="0.75000000000000144" header="0.30000000000000032" footer="0.30000000000000032"/>
    <c:pageSetup/>
  </c:printSettings>
  <c:userShapes r:id="rId1"/>
</c:chartSpace>
</file>

<file path=xl/ctrlProps/ctrlProp1.xml><?xml version="1.0" encoding="utf-8"?>
<formControlPr xmlns="http://schemas.microsoft.com/office/spreadsheetml/2009/9/main" objectType="CheckBox" fmlaLink="'Using the Check Box Control'!$Z$9" lockText="1"/>
</file>

<file path=xl/ctrlProps/ctrlProp10.xml><?xml version="1.0" encoding="utf-8"?>
<formControlPr xmlns="http://schemas.microsoft.com/office/spreadsheetml/2009/9/main" objectType="Scroll" dx="16" fmlaLink="$B$6" horiz="1" max="24" min="1" page="6"/>
</file>

<file path=xl/ctrlProps/ctrlProp11.xml><?xml version="1.0" encoding="utf-8"?>
<formControlPr xmlns="http://schemas.microsoft.com/office/spreadsheetml/2009/9/main" objectType="Scroll" dx="16" fmlaLink="$R$2" max="27" min="1" page="10" val="3"/>
</file>

<file path=xl/ctrlProps/ctrlProp12.xml><?xml version="1.0" encoding="utf-8"?>
<formControlPr xmlns="http://schemas.microsoft.com/office/spreadsheetml/2009/9/main" objectType="List" dx="16" fmlaLink="'Using a List Box Control'!$AO$2" fmlaRange="'Using a List Box Control'!$AQ$1:$AQ$5" sel="3" val="0"/>
</file>

<file path=xl/ctrlProps/ctrlProp2.xml><?xml version="1.0" encoding="utf-8"?>
<formControlPr xmlns="http://schemas.microsoft.com/office/spreadsheetml/2009/9/main" objectType="CheckBox" checked="Checked" fmlaLink="$AF$3" lockText="1"/>
</file>

<file path=xl/ctrlProps/ctrlProp3.xml><?xml version="1.0" encoding="utf-8"?>
<formControlPr xmlns="http://schemas.microsoft.com/office/spreadsheetml/2009/9/main" objectType="CheckBox" checked="Checked" fmlaLink="$AF$4" lockText="1"/>
</file>

<file path=xl/ctrlProps/ctrlProp4.xml><?xml version="1.0" encoding="utf-8"?>
<formControlPr xmlns="http://schemas.microsoft.com/office/spreadsheetml/2009/9/main" objectType="CheckBox" checked="Checked" fmlaLink="$AF$5" lockText="1"/>
</file>

<file path=xl/ctrlProps/ctrlProp5.xml><?xml version="1.0" encoding="utf-8"?>
<formControlPr xmlns="http://schemas.microsoft.com/office/spreadsheetml/2009/9/main" objectType="CheckBox" checked="Checked" fmlaLink="$AF$6" lockText="1"/>
</file>

<file path=xl/ctrlProps/ctrlProp6.xml><?xml version="1.0" encoding="utf-8"?>
<formControlPr xmlns="http://schemas.microsoft.com/office/spreadsheetml/2009/9/main" objectType="CheckBox" checked="Checked" fmlaLink="$AF$7" lockText="1"/>
</file>

<file path=xl/ctrlProps/ctrlProp7.xml><?xml version="1.0" encoding="utf-8"?>
<formControlPr xmlns="http://schemas.microsoft.com/office/spreadsheetml/2009/9/main" objectType="Radio" checked="Checked" firstButton="1" fmlaLink="'Using Option Group Controls'!$Z$8" lockText="1"/>
</file>

<file path=xl/ctrlProps/ctrlProp8.xml><?xml version="1.0" encoding="utf-8"?>
<formControlPr xmlns="http://schemas.microsoft.com/office/spreadsheetml/2009/9/main" objectType="Radio" lockText="1"/>
</file>

<file path=xl/ctrlProps/ctrlProp9.xml><?xml version="1.0" encoding="utf-8"?>
<formControlPr xmlns="http://schemas.microsoft.com/office/spreadsheetml/2009/9/main" objectType="Radio" lockText="1"/>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1" Type="http://schemas.openxmlformats.org/officeDocument/2006/relationships/chart" Target="../charts/chart4.xml"/></Relationships>
</file>

<file path=xl/drawings/_rels/drawing6.xml.rels><?xml version="1.0" encoding="UTF-8" standalone="yes"?>
<Relationships xmlns="http://schemas.openxmlformats.org/package/2006/relationships"><Relationship Id="rId1" Type="http://schemas.openxmlformats.org/officeDocument/2006/relationships/chart" Target="../charts/chart5.xml"/></Relationships>
</file>

<file path=xl/drawings/_rels/drawing7.xml.rels><?xml version="1.0" encoding="UTF-8" standalone="yes"?>
<Relationships xmlns="http://schemas.openxmlformats.org/package/2006/relationships"><Relationship Id="rId1" Type="http://schemas.openxmlformats.org/officeDocument/2006/relationships/chart" Target="../charts/chart6.xml"/></Relationships>
</file>

<file path=xl/drawings/_rels/drawing8.xml.rels><?xml version="1.0" encoding="UTF-8" standalone="yes"?>
<Relationships xmlns="http://schemas.openxmlformats.org/package/2006/relationships"><Relationship Id="rId3" Type="http://schemas.openxmlformats.org/officeDocument/2006/relationships/chart" Target="../charts/chart9.xml"/><Relationship Id="rId2" Type="http://schemas.openxmlformats.org/officeDocument/2006/relationships/chart" Target="../charts/chart8.xml"/><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xdr:from>
      <xdr:col>1</xdr:col>
      <xdr:colOff>228600</xdr:colOff>
      <xdr:row>3</xdr:row>
      <xdr:rowOff>47625</xdr:rowOff>
    </xdr:from>
    <xdr:to>
      <xdr:col>11</xdr:col>
      <xdr:colOff>142875</xdr:colOff>
      <xdr:row>19</xdr:row>
      <xdr:rowOff>47625</xdr:rowOff>
    </xdr:to>
    <xdr:graphicFrame macro="">
      <xdr:nvGraphicFramePr>
        <xdr:cNvPr id="1027"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0.04798</cdr:x>
      <cdr:y>0.011</cdr:y>
    </cdr:from>
    <cdr:to>
      <cdr:x>0.27209</cdr:x>
      <cdr:y>0.12858</cdr:y>
    </cdr:to>
    <cdr:sp macro="" textlink="">
      <cdr:nvSpPr>
        <cdr:cNvPr id="3" name="TextBox 1"/>
        <cdr:cNvSpPr txBox="1"/>
      </cdr:nvSpPr>
      <cdr:spPr>
        <a:xfrm xmlns:a="http://schemas.openxmlformats.org/drawingml/2006/main">
          <a:off x="371475" y="0"/>
          <a:ext cx="694313" cy="305859"/>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100" b="1"/>
            <a:t>Net Income  %  : </a:t>
          </a:r>
        </a:p>
      </cdr:txBody>
    </cdr:sp>
  </cdr:relSizeAnchor>
</c:userShapes>
</file>

<file path=xl/drawings/drawing11.xml><?xml version="1.0" encoding="utf-8"?>
<c:userShapes xmlns:c="http://schemas.openxmlformats.org/drawingml/2006/chart">
  <cdr:relSizeAnchor xmlns:cdr="http://schemas.openxmlformats.org/drawingml/2006/chartDrawing">
    <cdr:from>
      <cdr:x>0.03765</cdr:x>
      <cdr:y>0.00861</cdr:y>
    </cdr:from>
    <cdr:to>
      <cdr:x>0.26056</cdr:x>
      <cdr:y>0.12619</cdr:y>
    </cdr:to>
    <cdr:sp macro="" textlink="">
      <cdr:nvSpPr>
        <cdr:cNvPr id="3" name="TextBox 1"/>
        <cdr:cNvSpPr txBox="1"/>
      </cdr:nvSpPr>
      <cdr:spPr>
        <a:xfrm xmlns:a="http://schemas.openxmlformats.org/drawingml/2006/main">
          <a:off x="371475" y="0"/>
          <a:ext cx="694313" cy="305859"/>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100" b="1"/>
            <a:t>Gross</a:t>
          </a:r>
          <a:r>
            <a:rPr lang="en-US" sz="1100" b="1" baseline="0"/>
            <a:t> Margin</a:t>
          </a:r>
          <a:r>
            <a:rPr lang="en-US" sz="1100" b="1"/>
            <a:t>  : </a:t>
          </a:r>
        </a:p>
      </cdr:txBody>
    </cdr:sp>
  </cdr:relSizeAnchor>
</c:userShapes>
</file>

<file path=xl/drawings/drawing2.xml><?xml version="1.0" encoding="utf-8"?>
<xdr:wsDr xmlns:xdr="http://schemas.openxmlformats.org/drawingml/2006/spreadsheetDrawing" xmlns:a="http://schemas.openxmlformats.org/drawingml/2006/main">
  <xdr:twoCellAnchor>
    <xdr:from>
      <xdr:col>2</xdr:col>
      <xdr:colOff>76200</xdr:colOff>
      <xdr:row>2</xdr:row>
      <xdr:rowOff>57150</xdr:rowOff>
    </xdr:from>
    <xdr:to>
      <xdr:col>10</xdr:col>
      <xdr:colOff>19050</xdr:colOff>
      <xdr:row>15</xdr:row>
      <xdr:rowOff>85725</xdr:rowOff>
    </xdr:to>
    <xdr:graphicFrame macro="">
      <xdr:nvGraphicFramePr>
        <xdr:cNvPr id="7066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2</xdr:col>
      <xdr:colOff>28575</xdr:colOff>
      <xdr:row>2</xdr:row>
      <xdr:rowOff>57150</xdr:rowOff>
    </xdr:from>
    <xdr:to>
      <xdr:col>9</xdr:col>
      <xdr:colOff>333375</xdr:colOff>
      <xdr:row>19</xdr:row>
      <xdr:rowOff>47625</xdr:rowOff>
    </xdr:to>
    <xdr:graphicFrame macro="">
      <xdr:nvGraphicFramePr>
        <xdr:cNvPr id="205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0.22083</cdr:x>
      <cdr:y>0.02103</cdr:y>
    </cdr:from>
    <cdr:to>
      <cdr:x>0.54375</cdr:x>
      <cdr:y>0.08633</cdr:y>
    </cdr:to>
    <cdr:sp macro="" textlink="#REF!">
      <cdr:nvSpPr>
        <cdr:cNvPr id="2" name="TextBox 1"/>
        <cdr:cNvSpPr txBox="1"/>
      </cdr:nvSpPr>
      <cdr:spPr>
        <a:xfrm xmlns:a="http://schemas.openxmlformats.org/drawingml/2006/main">
          <a:off x="1009635" y="0"/>
          <a:ext cx="1476390" cy="238125"/>
        </a:xfrm>
        <a:prstGeom xmlns:a="http://schemas.openxmlformats.org/drawingml/2006/main" prst="rect">
          <a:avLst/>
        </a:prstGeom>
      </cdr:spPr>
      <cdr:txBody>
        <a:bodyPr xmlns:a="http://schemas.openxmlformats.org/drawingml/2006/main" wrap="none" rtlCol="0"/>
        <a:lstStyle xmlns:a="http://schemas.openxmlformats.org/drawingml/2006/main"/>
        <a:p xmlns:a="http://schemas.openxmlformats.org/drawingml/2006/main">
          <a:endParaRPr lang="en-US"/>
        </a:p>
      </cdr:txBody>
    </cdr:sp>
  </cdr:relSizeAnchor>
</c:userShapes>
</file>

<file path=xl/drawings/drawing5.xml><?xml version="1.0" encoding="utf-8"?>
<xdr:wsDr xmlns:xdr="http://schemas.openxmlformats.org/drawingml/2006/spreadsheetDrawing" xmlns:a="http://schemas.openxmlformats.org/drawingml/2006/main">
  <xdr:twoCellAnchor editAs="oneCell">
    <xdr:from>
      <xdr:col>1</xdr:col>
      <xdr:colOff>76199</xdr:colOff>
      <xdr:row>1</xdr:row>
      <xdr:rowOff>76200</xdr:rowOff>
    </xdr:from>
    <xdr:to>
      <xdr:col>9</xdr:col>
      <xdr:colOff>504824</xdr:colOff>
      <xdr:row>3</xdr:row>
      <xdr:rowOff>104775</xdr:rowOff>
    </xdr:to>
    <mc:AlternateContent xmlns:mc="http://schemas.openxmlformats.org/markup-compatibility/2006">
      <mc:Choice xmlns:a14="http://schemas.microsoft.com/office/drawing/2010/main" xmlns="" Requires="a14">
        <xdr:graphicFrame macro="">
          <xdr:nvGraphicFramePr>
            <xdr:cNvPr id="2" name="ButtonName"/>
            <xdr:cNvGraphicFramePr/>
          </xdr:nvGraphicFramePr>
          <xdr:xfrm>
            <a:off x="0" y="0"/>
            <a:ext cx="0" cy="0"/>
          </xdr:xfrm>
          <a:graphic>
            <a:graphicData uri="http://schemas.microsoft.com/office/drawing/2010/slicer">
              <sle:slicer xmlns:sle="http://schemas.microsoft.com/office/drawing/2010/slicer" name="ButtonName"/>
            </a:graphicData>
          </a:graphic>
        </xdr:graphicFrame>
      </mc:Choice>
      <mc:Fallback>
        <xdr:sp macro="" textlink="">
          <xdr:nvSpPr>
            <xdr:cNvPr id="2" name="Rectangle 1"/>
            <xdr:cNvSpPr>
              <a:spLocks noTextEdit="1"/>
            </xdr:cNvSpPr>
          </xdr:nvSpPr>
          <xdr:spPr>
            <a:xfrm>
              <a:off x="685799" y="266700"/>
              <a:ext cx="5305425" cy="409575"/>
            </a:xfrm>
            <a:prstGeom prst="rect">
              <a:avLst/>
            </a:prstGeom>
            <a:solidFill>
              <a:prstClr val="white"/>
            </a:solidFill>
            <a:ln w="1">
              <a:solidFill>
                <a:prstClr val="green"/>
              </a:solidFill>
            </a:ln>
          </xdr:spPr>
          <xdr:txBody>
            <a:bodyPr vertOverflow="clip" horzOverflow="clip"/>
            <a:lstStyle/>
            <a:p>
              <a:r>
                <a:rPr lang="en-US" sz="1100"/>
                <a:t>This shape represents a slicer. Slicers can be used in at least Excel 2010.
If the shape was modified in an earlier version of Excel, or if the workbook was saved in Excel 2003 or earlier, the slicer cannot be used.</a:t>
              </a:r>
            </a:p>
          </xdr:txBody>
        </xdr:sp>
      </mc:Fallback>
    </mc:AlternateContent>
    <xdr:clientData/>
  </xdr:twoCellAnchor>
  <xdr:twoCellAnchor>
    <xdr:from>
      <xdr:col>1</xdr:col>
      <xdr:colOff>66675</xdr:colOff>
      <xdr:row>3</xdr:row>
      <xdr:rowOff>176212</xdr:rowOff>
    </xdr:from>
    <xdr:to>
      <xdr:col>9</xdr:col>
      <xdr:colOff>504825</xdr:colOff>
      <xdr:row>18</xdr:row>
      <xdr:rowOff>61912</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6</xdr:col>
      <xdr:colOff>276225</xdr:colOff>
      <xdr:row>4</xdr:row>
      <xdr:rowOff>85725</xdr:rowOff>
    </xdr:from>
    <xdr:to>
      <xdr:col>16</xdr:col>
      <xdr:colOff>419100</xdr:colOff>
      <xdr:row>21</xdr:row>
      <xdr:rowOff>57150</xdr:rowOff>
    </xdr:to>
    <xdr:graphicFrame macro="">
      <xdr:nvGraphicFramePr>
        <xdr:cNvPr id="68610"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1</xdr:col>
      <xdr:colOff>390525</xdr:colOff>
      <xdr:row>5</xdr:row>
      <xdr:rowOff>114300</xdr:rowOff>
    </xdr:from>
    <xdr:to>
      <xdr:col>10</xdr:col>
      <xdr:colOff>47625</xdr:colOff>
      <xdr:row>20</xdr:row>
      <xdr:rowOff>0</xdr:rowOff>
    </xdr:to>
    <xdr:graphicFrame macro="">
      <xdr:nvGraphicFramePr>
        <xdr:cNvPr id="78849"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1</xdr:col>
      <xdr:colOff>76200</xdr:colOff>
      <xdr:row>6</xdr:row>
      <xdr:rowOff>133350</xdr:rowOff>
    </xdr:from>
    <xdr:to>
      <xdr:col>4</xdr:col>
      <xdr:colOff>352425</xdr:colOff>
      <xdr:row>21</xdr:row>
      <xdr:rowOff>57150</xdr:rowOff>
    </xdr:to>
    <xdr:graphicFrame macro="">
      <xdr:nvGraphicFramePr>
        <xdr:cNvPr id="6146"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342900</xdr:colOff>
      <xdr:row>6</xdr:row>
      <xdr:rowOff>133350</xdr:rowOff>
    </xdr:from>
    <xdr:to>
      <xdr:col>8</xdr:col>
      <xdr:colOff>457200</xdr:colOff>
      <xdr:row>21</xdr:row>
      <xdr:rowOff>57150</xdr:rowOff>
    </xdr:to>
    <xdr:graphicFrame macro="">
      <xdr:nvGraphicFramePr>
        <xdr:cNvPr id="6147"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457200</xdr:colOff>
      <xdr:row>6</xdr:row>
      <xdr:rowOff>133350</xdr:rowOff>
    </xdr:from>
    <xdr:to>
      <xdr:col>12</xdr:col>
      <xdr:colOff>571500</xdr:colOff>
      <xdr:row>21</xdr:row>
      <xdr:rowOff>57150</xdr:rowOff>
    </xdr:to>
    <xdr:graphicFrame macro="">
      <xdr:nvGraphicFramePr>
        <xdr:cNvPr id="6148"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9.xml><?xml version="1.0" encoding="utf-8"?>
<c:userShapes xmlns:c="http://schemas.openxmlformats.org/drawingml/2006/chart">
  <cdr:relSizeAnchor xmlns:cdr="http://schemas.openxmlformats.org/drawingml/2006/chartDrawing">
    <cdr:from>
      <cdr:x>0.03037</cdr:x>
      <cdr:y>0.00861</cdr:y>
    </cdr:from>
    <cdr:to>
      <cdr:x>0.25328</cdr:x>
      <cdr:y>0.12667</cdr:y>
    </cdr:to>
    <cdr:sp macro="" textlink="">
      <cdr:nvSpPr>
        <cdr:cNvPr id="3" name="TextBox 1"/>
        <cdr:cNvSpPr txBox="1"/>
      </cdr:nvSpPr>
      <cdr:spPr>
        <a:xfrm xmlns:a="http://schemas.openxmlformats.org/drawingml/2006/main">
          <a:off x="371475" y="0"/>
          <a:ext cx="694313" cy="305859"/>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100" b="1"/>
            <a:t>Revenue:</a:t>
          </a:r>
        </a:p>
      </cdr:txBody>
    </cdr:sp>
  </cdr:relSizeAnchor>
</c:userShape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lexander, Michael" refreshedDate="41052.314032638889" createdVersion="3" refreshedVersion="3" minRefreshableVersion="3" recordCount="3">
  <cacheSource type="worksheet">
    <worksheetSource ref="AM1:AN4" sheet="Using Slicers as Buttons"/>
  </cacheSource>
  <cacheFields count="2">
    <cacheField name="Key" numFmtId="0">
      <sharedItems containsSemiMixedTypes="0" containsString="0" containsNumber="1" containsInteger="1" minValue="1" maxValue="3" count="3">
        <n v="1"/>
        <n v="2"/>
        <n v="3"/>
      </sharedItems>
    </cacheField>
    <cacheField name="ButtonName" numFmtId="0">
      <sharedItems count="3">
        <s v="Income"/>
        <s v="Expense"/>
        <s v="Net"/>
      </sharedItems>
    </cacheField>
  </cacheFields>
  <extLst>
    <ext xmlns:x14="http://schemas.microsoft.com/office/spreadsheetml/2009/9/main" uri="{725AE2AE-9491-48be-B2B4-4EB974FC3084}">
      <x14:pivotCacheDefinition pivotCacheId="1"/>
    </ext>
  </extLst>
</pivotCacheDefinition>
</file>

<file path=xl/pivotCache/pivotCacheRecords1.xml><?xml version="1.0" encoding="utf-8"?>
<pivotCacheRecords xmlns="http://schemas.openxmlformats.org/spreadsheetml/2006/main" xmlns:r="http://schemas.openxmlformats.org/officeDocument/2006/relationships" count="3">
  <r>
    <x v="0"/>
    <x v="0"/>
  </r>
  <r>
    <x v="1"/>
    <x v="1"/>
  </r>
  <r>
    <x v="2"/>
    <x v="2"/>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2" cacheId="0" applyNumberFormats="0" applyBorderFormats="0" applyFontFormats="0" applyPatternFormats="0" applyAlignmentFormats="0" applyWidthHeightFormats="1" dataCaption="Values" updatedVersion="4" minRefreshableVersion="3" showCalcMbrs="0" useAutoFormatting="1" itemPrintTitles="1" createdVersion="3" indent="0" outline="1" outlineData="1" multipleFieldFilters="0">
  <location ref="AM7:AM9" firstHeaderRow="1" firstDataRow="1" firstDataCol="1"/>
  <pivotFields count="2">
    <pivotField axis="axisRow" showAll="0">
      <items count="4">
        <item x="0"/>
        <item x="1"/>
        <item x="2"/>
        <item t="default"/>
      </items>
    </pivotField>
    <pivotField showAll="0">
      <items count="4">
        <item x="1"/>
        <item h="1" x="0"/>
        <item h="1" x="2"/>
        <item t="default"/>
      </items>
    </pivotField>
  </pivotFields>
  <rowFields count="1">
    <field x="0"/>
  </rowFields>
  <rowItems count="2">
    <i>
      <x v="1"/>
    </i>
    <i t="grand">
      <x/>
    </i>
  </rowItems>
  <colItems count="1">
    <i/>
  </colItems>
  <pivotTableStyleInfo name="PivotStyleLight16" showRowHeaders="1" showColHeaders="1" showRowStripes="0" showColStripes="0" showLastColumn="1"/>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mc:Ignorable="x" name="Slicer_ButtonName" sourceName="ButtonName">
  <pivotTables>
    <pivotTable tabId="34" name="PivotTable2"/>
  </pivotTables>
  <data>
    <tabular pivotCacheId="1">
      <items count="3">
        <i x="1" s="1"/>
        <i x="0"/>
        <i x="2"/>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mc:Ignorable="x">
  <slicer name="ButtonName" cache="Slicer_ButtonName" caption="ButtonName" columnCount="3" showCaption="0" style="SlicerStyleLight3" rowHeight="225425"/>
</slicer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2.bin"/><Relationship Id="rId4" Type="http://schemas.openxmlformats.org/officeDocument/2006/relationships/ctrlProp" Target="../ctrlProps/ctrlProp11.x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5.xml.rels><?xml version="1.0" encoding="UTF-8" standalone="yes"?>
<Relationships xmlns="http://schemas.openxmlformats.org/package/2006/relationships"><Relationship Id="rId3" Type="http://schemas.openxmlformats.org/officeDocument/2006/relationships/ctrlProp" Target="../ctrlProps/ctrlProp12.xml"/><Relationship Id="rId2" Type="http://schemas.openxmlformats.org/officeDocument/2006/relationships/vmlDrawing" Target="../drawings/vmlDrawing6.vml"/><Relationship Id="rId1" Type="http://schemas.openxmlformats.org/officeDocument/2006/relationships/drawing" Target="../drawings/drawing8.xml"/></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3.xml.rels><?xml version="1.0" encoding="UTF-8" standalone="yes"?>
<Relationships xmlns="http://schemas.openxmlformats.org/package/2006/relationships"><Relationship Id="rId3" Type="http://schemas.openxmlformats.org/officeDocument/2006/relationships/ctrlProp" Target="../ctrlProps/ctrlProp2.xml"/><Relationship Id="rId7" Type="http://schemas.openxmlformats.org/officeDocument/2006/relationships/ctrlProp" Target="../ctrlProps/ctrlProp6.xml"/><Relationship Id="rId2" Type="http://schemas.openxmlformats.org/officeDocument/2006/relationships/vmlDrawing" Target="../drawings/vmlDrawing2.vml"/><Relationship Id="rId1" Type="http://schemas.openxmlformats.org/officeDocument/2006/relationships/drawing" Target="../drawings/drawing2.xml"/><Relationship Id="rId6" Type="http://schemas.openxmlformats.org/officeDocument/2006/relationships/ctrlProp" Target="../ctrlProps/ctrlProp5.xml"/><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5.xml.rels><?xml version="1.0" encoding="UTF-8" standalone="yes"?>
<Relationships xmlns="http://schemas.openxmlformats.org/package/2006/relationships"><Relationship Id="rId3" Type="http://schemas.openxmlformats.org/officeDocument/2006/relationships/ctrlProp" Target="../ctrlProps/ctrlProp7.xml"/><Relationship Id="rId2" Type="http://schemas.openxmlformats.org/officeDocument/2006/relationships/vmlDrawing" Target="../drawings/vmlDrawing3.vml"/><Relationship Id="rId1" Type="http://schemas.openxmlformats.org/officeDocument/2006/relationships/drawing" Target="../drawings/drawing3.xml"/><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7.xml.rels><?xml version="1.0" encoding="UTF-8" standalone="yes"?>
<Relationships xmlns="http://schemas.openxmlformats.org/package/2006/relationships"><Relationship Id="rId3" Type="http://schemas.microsoft.com/office/2007/relationships/slicer" Target="../slicers/slicer1.xml"/><Relationship Id="rId2" Type="http://schemas.openxmlformats.org/officeDocument/2006/relationships/drawing" Target="../drawings/drawing5.xml"/><Relationship Id="rId1" Type="http://schemas.openxmlformats.org/officeDocument/2006/relationships/pivotTable" Target="../pivotTables/pivotTable1.xml"/></Relationships>
</file>

<file path=xl/worksheets/_rels/sheet9.xml.rels><?xml version="1.0" encoding="UTF-8" standalone="yes"?>
<Relationships xmlns="http://schemas.openxmlformats.org/package/2006/relationships"><Relationship Id="rId3" Type="http://schemas.openxmlformats.org/officeDocument/2006/relationships/ctrlProp" Target="../ctrlProps/ctrlProp10.xml"/><Relationship Id="rId2" Type="http://schemas.openxmlformats.org/officeDocument/2006/relationships/vmlDrawing" Target="../drawings/vmlDrawing4.vml"/><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sheetPr codeName="Sheet1"/>
  <dimension ref="B1:AM204"/>
  <sheetViews>
    <sheetView showGridLines="0" tabSelected="1" workbookViewId="0"/>
  </sheetViews>
  <sheetFormatPr defaultRowHeight="15"/>
  <cols>
    <col min="1" max="1" width="9" style="33" customWidth="1"/>
    <col min="2" max="2" width="9.140625" style="69" customWidth="1"/>
    <col min="3" max="3" width="9.140625" style="33" customWidth="1"/>
    <col min="4" max="9" width="9.140625" style="70" customWidth="1"/>
    <col min="10" max="13" width="9.140625" style="33" customWidth="1"/>
    <col min="14" max="14" width="7.42578125" style="33" bestFit="1" customWidth="1"/>
    <col min="15" max="25" width="9.140625" style="33"/>
    <col min="26" max="26" width="8" style="33" bestFit="1" customWidth="1"/>
    <col min="27" max="27" width="5" style="33" bestFit="1" customWidth="1"/>
    <col min="28" max="28" width="9.140625" style="33"/>
    <col min="29" max="39" width="8.5703125" style="33" bestFit="1" customWidth="1"/>
    <col min="40" max="16384" width="9.140625" style="33"/>
  </cols>
  <sheetData>
    <row r="1" spans="2:39" ht="30" customHeight="1">
      <c r="B1" s="191" t="s">
        <v>120</v>
      </c>
      <c r="C1" s="191"/>
      <c r="D1" s="191"/>
      <c r="E1" s="191"/>
      <c r="F1" s="191"/>
      <c r="G1" s="191"/>
      <c r="H1" s="191"/>
      <c r="I1" s="191"/>
      <c r="J1" s="191"/>
      <c r="K1" s="191"/>
      <c r="L1" s="191"/>
      <c r="AA1" s="69"/>
      <c r="AC1" s="70"/>
      <c r="AD1" s="70"/>
      <c r="AE1" s="70"/>
      <c r="AF1" s="70"/>
      <c r="AG1" s="70"/>
      <c r="AH1" s="70"/>
    </row>
    <row r="2" spans="2:39">
      <c r="B2" s="71"/>
      <c r="C2" s="72"/>
      <c r="D2" s="73"/>
      <c r="E2" s="73"/>
      <c r="F2" s="73"/>
      <c r="G2" s="73"/>
      <c r="H2" s="73"/>
      <c r="I2" s="73"/>
      <c r="J2" s="72"/>
      <c r="K2" s="72"/>
      <c r="L2" s="74"/>
      <c r="AB2" s="34" t="s">
        <v>1</v>
      </c>
      <c r="AC2" s="34" t="s">
        <v>2</v>
      </c>
      <c r="AD2" s="34" t="s">
        <v>3</v>
      </c>
      <c r="AE2" s="34" t="s">
        <v>4</v>
      </c>
      <c r="AF2" s="34" t="s">
        <v>0</v>
      </c>
      <c r="AG2" s="34" t="s">
        <v>5</v>
      </c>
      <c r="AH2" s="34" t="s">
        <v>6</v>
      </c>
      <c r="AI2" s="34" t="s">
        <v>7</v>
      </c>
      <c r="AJ2" s="34" t="s">
        <v>8</v>
      </c>
      <c r="AK2" s="34" t="s">
        <v>9</v>
      </c>
      <c r="AL2" s="34" t="s">
        <v>10</v>
      </c>
      <c r="AM2" s="34" t="s">
        <v>11</v>
      </c>
    </row>
    <row r="3" spans="2:39">
      <c r="B3" s="75"/>
      <c r="C3" s="76"/>
      <c r="D3" s="77"/>
      <c r="E3" s="77"/>
      <c r="F3" s="77"/>
      <c r="G3" s="77"/>
      <c r="H3" s="77"/>
      <c r="I3" s="77"/>
      <c r="J3" s="76"/>
      <c r="K3" s="76"/>
      <c r="L3" s="78"/>
      <c r="AA3" s="33">
        <v>2009</v>
      </c>
      <c r="AB3" s="35" t="e">
        <f t="shared" ref="AB3:AM3" si="0">IF($Z9=TRUE,AB9,NA())</f>
        <v>#N/A</v>
      </c>
      <c r="AC3" s="35" t="e">
        <f t="shared" si="0"/>
        <v>#N/A</v>
      </c>
      <c r="AD3" s="35" t="e">
        <f t="shared" si="0"/>
        <v>#N/A</v>
      </c>
      <c r="AE3" s="35" t="e">
        <f t="shared" si="0"/>
        <v>#N/A</v>
      </c>
      <c r="AF3" s="35" t="e">
        <f t="shared" si="0"/>
        <v>#N/A</v>
      </c>
      <c r="AG3" s="35" t="e">
        <f t="shared" si="0"/>
        <v>#N/A</v>
      </c>
      <c r="AH3" s="35" t="e">
        <f t="shared" si="0"/>
        <v>#N/A</v>
      </c>
      <c r="AI3" s="35" t="e">
        <f t="shared" si="0"/>
        <v>#N/A</v>
      </c>
      <c r="AJ3" s="35" t="e">
        <f t="shared" si="0"/>
        <v>#N/A</v>
      </c>
      <c r="AK3" s="35" t="e">
        <f t="shared" si="0"/>
        <v>#N/A</v>
      </c>
      <c r="AL3" s="35" t="e">
        <f t="shared" si="0"/>
        <v>#N/A</v>
      </c>
      <c r="AM3" s="35" t="e">
        <f t="shared" si="0"/>
        <v>#N/A</v>
      </c>
    </row>
    <row r="4" spans="2:39">
      <c r="B4" s="75"/>
      <c r="C4" s="76"/>
      <c r="D4" s="77"/>
      <c r="E4" s="77"/>
      <c r="F4" s="77"/>
      <c r="G4" s="77"/>
      <c r="H4" s="77"/>
      <c r="I4" s="77"/>
      <c r="J4" s="76"/>
      <c r="K4" s="76"/>
      <c r="L4" s="78"/>
      <c r="AA4" s="33">
        <v>2010</v>
      </c>
      <c r="AB4" s="35">
        <f t="shared" ref="AB4:AM4" si="1">AB10</f>
        <v>176648</v>
      </c>
      <c r="AC4" s="35">
        <f t="shared" si="1"/>
        <v>201000</v>
      </c>
      <c r="AD4" s="35">
        <f t="shared" si="1"/>
        <v>265720</v>
      </c>
      <c r="AE4" s="35">
        <f t="shared" si="1"/>
        <v>225461</v>
      </c>
      <c r="AF4" s="35">
        <f t="shared" si="1"/>
        <v>235494</v>
      </c>
      <c r="AG4" s="35">
        <f t="shared" si="1"/>
        <v>229473</v>
      </c>
      <c r="AH4" s="35">
        <f t="shared" si="1"/>
        <v>245881</v>
      </c>
      <c r="AI4" s="35">
        <f t="shared" si="1"/>
        <v>268010</v>
      </c>
      <c r="AJ4" s="35">
        <f t="shared" si="1"/>
        <v>182064</v>
      </c>
      <c r="AK4" s="35">
        <f t="shared" si="1"/>
        <v>189828</v>
      </c>
      <c r="AL4" s="35">
        <f t="shared" si="1"/>
        <v>215198</v>
      </c>
      <c r="AM4" s="35">
        <f t="shared" si="1"/>
        <v>243455</v>
      </c>
    </row>
    <row r="5" spans="2:39">
      <c r="B5" s="75"/>
      <c r="C5" s="76"/>
      <c r="D5" s="77"/>
      <c r="E5" s="77"/>
      <c r="F5" s="77"/>
      <c r="G5" s="77"/>
      <c r="H5" s="77"/>
      <c r="I5" s="77"/>
      <c r="J5" s="76"/>
      <c r="K5" s="76"/>
      <c r="L5" s="78"/>
      <c r="AA5" s="69"/>
      <c r="AC5" s="70"/>
      <c r="AD5" s="70"/>
      <c r="AE5" s="70"/>
      <c r="AF5" s="70"/>
      <c r="AG5" s="70"/>
      <c r="AH5" s="70"/>
      <c r="AI5" s="70"/>
      <c r="AJ5" s="70"/>
      <c r="AK5" s="70"/>
      <c r="AL5" s="70"/>
      <c r="AM5" s="70"/>
    </row>
    <row r="6" spans="2:39">
      <c r="B6" s="75"/>
      <c r="C6" s="76"/>
      <c r="D6" s="77"/>
      <c r="E6" s="77"/>
      <c r="F6" s="77"/>
      <c r="G6" s="77"/>
      <c r="H6" s="77"/>
      <c r="I6" s="77"/>
      <c r="J6" s="76"/>
      <c r="K6" s="76"/>
      <c r="L6" s="78"/>
      <c r="AA6" s="69"/>
      <c r="AC6" s="70"/>
      <c r="AD6" s="70"/>
      <c r="AE6" s="70"/>
      <c r="AF6" s="70"/>
      <c r="AG6" s="70"/>
      <c r="AH6" s="70"/>
    </row>
    <row r="7" spans="2:39">
      <c r="B7" s="75"/>
      <c r="C7" s="76"/>
      <c r="D7" s="77"/>
      <c r="E7" s="77"/>
      <c r="F7" s="77"/>
      <c r="G7" s="77"/>
      <c r="H7" s="77"/>
      <c r="I7" s="77"/>
      <c r="J7" s="76"/>
      <c r="K7" s="76"/>
      <c r="L7" s="78"/>
      <c r="AA7" s="69"/>
      <c r="AB7" s="79" t="s">
        <v>12</v>
      </c>
      <c r="AC7" s="70"/>
      <c r="AD7" s="70"/>
      <c r="AE7" s="70"/>
      <c r="AF7" s="70"/>
      <c r="AG7" s="70"/>
      <c r="AH7" s="70"/>
    </row>
    <row r="8" spans="2:39" ht="45">
      <c r="B8" s="75"/>
      <c r="C8" s="76"/>
      <c r="D8" s="77"/>
      <c r="E8" s="77"/>
      <c r="F8" s="77"/>
      <c r="G8" s="77"/>
      <c r="H8" s="77"/>
      <c r="I8" s="77"/>
      <c r="J8" s="76"/>
      <c r="K8" s="76"/>
      <c r="L8" s="78"/>
      <c r="Z8" s="80" t="s">
        <v>51</v>
      </c>
      <c r="AB8" s="34" t="s">
        <v>1</v>
      </c>
      <c r="AC8" s="34" t="s">
        <v>2</v>
      </c>
      <c r="AD8" s="34" t="s">
        <v>3</v>
      </c>
      <c r="AE8" s="34" t="s">
        <v>4</v>
      </c>
      <c r="AF8" s="34" t="s">
        <v>0</v>
      </c>
      <c r="AG8" s="34" t="s">
        <v>5</v>
      </c>
      <c r="AH8" s="34" t="s">
        <v>6</v>
      </c>
      <c r="AI8" s="34" t="s">
        <v>7</v>
      </c>
      <c r="AJ8" s="34" t="s">
        <v>8</v>
      </c>
      <c r="AK8" s="34" t="s">
        <v>9</v>
      </c>
      <c r="AL8" s="34" t="s">
        <v>10</v>
      </c>
      <c r="AM8" s="34" t="s">
        <v>11</v>
      </c>
    </row>
    <row r="9" spans="2:39">
      <c r="B9" s="75"/>
      <c r="C9" s="76"/>
      <c r="D9" s="77"/>
      <c r="E9" s="77"/>
      <c r="F9" s="77"/>
      <c r="G9" s="77"/>
      <c r="H9" s="77"/>
      <c r="I9" s="77"/>
      <c r="J9" s="76"/>
      <c r="K9" s="76"/>
      <c r="L9" s="78"/>
      <c r="Z9" s="81" t="b">
        <v>0</v>
      </c>
      <c r="AA9" s="33">
        <v>2009</v>
      </c>
      <c r="AB9" s="82">
        <v>222389</v>
      </c>
      <c r="AC9" s="82">
        <v>224524</v>
      </c>
      <c r="AD9" s="82">
        <v>136104</v>
      </c>
      <c r="AE9" s="82">
        <v>125260</v>
      </c>
      <c r="AF9" s="82">
        <v>130791</v>
      </c>
      <c r="AG9" s="82">
        <v>131538</v>
      </c>
      <c r="AH9" s="82">
        <v>132262</v>
      </c>
      <c r="AI9" s="82">
        <v>106361</v>
      </c>
      <c r="AJ9" s="82">
        <v>147000</v>
      </c>
      <c r="AK9" s="82">
        <v>151699</v>
      </c>
      <c r="AL9" s="82">
        <v>148790</v>
      </c>
      <c r="AM9" s="82">
        <v>195791</v>
      </c>
    </row>
    <row r="10" spans="2:39">
      <c r="B10" s="75"/>
      <c r="C10" s="76"/>
      <c r="D10" s="77"/>
      <c r="E10" s="77"/>
      <c r="F10" s="77"/>
      <c r="G10" s="77"/>
      <c r="H10" s="77"/>
      <c r="I10" s="77"/>
      <c r="J10" s="76"/>
      <c r="K10" s="76"/>
      <c r="L10" s="78"/>
      <c r="AA10" s="33">
        <v>2010</v>
      </c>
      <c r="AB10" s="82">
        <v>176648</v>
      </c>
      <c r="AC10" s="82">
        <v>201000</v>
      </c>
      <c r="AD10" s="82">
        <v>265720</v>
      </c>
      <c r="AE10" s="82">
        <v>225461</v>
      </c>
      <c r="AF10" s="82">
        <v>235494</v>
      </c>
      <c r="AG10" s="82">
        <v>229473</v>
      </c>
      <c r="AH10" s="82">
        <v>245881</v>
      </c>
      <c r="AI10" s="82">
        <v>268010</v>
      </c>
      <c r="AJ10" s="82">
        <v>182064</v>
      </c>
      <c r="AK10" s="82">
        <v>189828</v>
      </c>
      <c r="AL10" s="82">
        <v>215198</v>
      </c>
      <c r="AM10" s="82">
        <v>243455</v>
      </c>
    </row>
    <row r="11" spans="2:39">
      <c r="B11" s="75"/>
      <c r="C11" s="76"/>
      <c r="D11" s="77"/>
      <c r="E11" s="77"/>
      <c r="F11" s="77"/>
      <c r="G11" s="77"/>
      <c r="H11" s="77"/>
      <c r="I11" s="77"/>
      <c r="J11" s="76"/>
      <c r="K11" s="76"/>
      <c r="L11" s="78"/>
    </row>
    <row r="12" spans="2:39">
      <c r="B12" s="75"/>
      <c r="C12" s="76"/>
      <c r="D12" s="77"/>
      <c r="E12" s="77"/>
      <c r="F12" s="77"/>
      <c r="G12" s="77"/>
      <c r="H12" s="77"/>
      <c r="I12" s="77"/>
      <c r="J12" s="76"/>
      <c r="K12" s="76"/>
      <c r="L12" s="78"/>
    </row>
    <row r="13" spans="2:39">
      <c r="B13" s="75"/>
      <c r="C13" s="76"/>
      <c r="D13" s="77"/>
      <c r="E13" s="77"/>
      <c r="F13" s="77"/>
      <c r="G13" s="77"/>
      <c r="H13" s="77"/>
      <c r="I13" s="77"/>
      <c r="J13" s="76"/>
      <c r="K13" s="76"/>
      <c r="L13" s="78"/>
    </row>
    <row r="14" spans="2:39">
      <c r="B14" s="75"/>
      <c r="C14" s="76"/>
      <c r="D14" s="77"/>
      <c r="E14" s="77"/>
      <c r="F14" s="77"/>
      <c r="G14" s="77"/>
      <c r="H14" s="77"/>
      <c r="I14" s="77"/>
      <c r="J14" s="76"/>
      <c r="K14" s="76"/>
      <c r="L14" s="78"/>
    </row>
    <row r="15" spans="2:39">
      <c r="B15" s="75"/>
      <c r="C15" s="76"/>
      <c r="D15" s="77"/>
      <c r="E15" s="77"/>
      <c r="F15" s="77"/>
      <c r="G15" s="77"/>
      <c r="H15" s="77"/>
      <c r="I15" s="77"/>
      <c r="J15" s="76"/>
      <c r="K15" s="76"/>
      <c r="L15" s="78"/>
    </row>
    <row r="16" spans="2:39">
      <c r="B16" s="75"/>
      <c r="C16" s="76"/>
      <c r="D16" s="77"/>
      <c r="E16" s="77"/>
      <c r="F16" s="77"/>
      <c r="G16" s="77"/>
      <c r="H16" s="77"/>
      <c r="I16" s="77"/>
      <c r="J16" s="76"/>
      <c r="K16" s="76"/>
      <c r="L16" s="78"/>
    </row>
    <row r="17" spans="2:12">
      <c r="B17" s="75"/>
      <c r="C17" s="76"/>
      <c r="D17" s="77"/>
      <c r="E17" s="77"/>
      <c r="F17" s="77"/>
      <c r="G17" s="77"/>
      <c r="H17" s="77"/>
      <c r="I17" s="77"/>
      <c r="J17" s="76"/>
      <c r="K17" s="76"/>
      <c r="L17" s="78"/>
    </row>
    <row r="18" spans="2:12">
      <c r="B18" s="75"/>
      <c r="C18" s="76"/>
      <c r="D18" s="77"/>
      <c r="E18" s="77"/>
      <c r="F18" s="77"/>
      <c r="G18" s="77"/>
      <c r="H18" s="77"/>
      <c r="I18" s="77"/>
      <c r="J18" s="76"/>
      <c r="K18" s="76"/>
      <c r="L18" s="78"/>
    </row>
    <row r="19" spans="2:12">
      <c r="B19" s="75"/>
      <c r="C19" s="76"/>
      <c r="D19" s="77"/>
      <c r="E19" s="77"/>
      <c r="F19" s="77"/>
      <c r="G19" s="77"/>
      <c r="H19" s="77"/>
      <c r="I19" s="77"/>
      <c r="J19" s="76"/>
      <c r="K19" s="76"/>
      <c r="L19" s="78"/>
    </row>
    <row r="20" spans="2:12">
      <c r="B20" s="75"/>
      <c r="C20" s="76"/>
      <c r="D20" s="77"/>
      <c r="E20" s="77"/>
      <c r="F20" s="77"/>
      <c r="G20" s="77"/>
      <c r="H20" s="77"/>
      <c r="I20" s="77"/>
      <c r="J20" s="76"/>
      <c r="K20" s="76"/>
      <c r="L20" s="78"/>
    </row>
    <row r="21" spans="2:12">
      <c r="B21" s="83"/>
      <c r="C21" s="84"/>
      <c r="D21" s="85"/>
      <c r="E21" s="85"/>
      <c r="F21" s="85"/>
      <c r="G21" s="85"/>
      <c r="H21" s="85"/>
      <c r="I21" s="85"/>
      <c r="J21" s="84"/>
      <c r="K21" s="84"/>
      <c r="L21" s="86"/>
    </row>
    <row r="29" spans="2:12">
      <c r="C29" s="79"/>
    </row>
    <row r="38" spans="4:9" ht="5.25" customHeight="1"/>
    <row r="46" spans="4:9">
      <c r="D46" s="33"/>
      <c r="E46" s="33"/>
      <c r="F46" s="33"/>
      <c r="G46" s="33"/>
      <c r="H46" s="33"/>
      <c r="I46" s="33"/>
    </row>
    <row r="47" spans="4:9">
      <c r="D47" s="33"/>
      <c r="E47" s="33"/>
      <c r="F47" s="33"/>
      <c r="G47" s="33"/>
      <c r="H47" s="33"/>
      <c r="I47" s="33"/>
    </row>
    <row r="48" spans="4:9">
      <c r="D48" s="33"/>
      <c r="E48" s="33"/>
      <c r="F48" s="33"/>
      <c r="G48" s="33"/>
      <c r="H48" s="33"/>
      <c r="I48" s="33"/>
    </row>
    <row r="49" spans="4:9">
      <c r="D49" s="33"/>
      <c r="E49" s="33"/>
      <c r="F49" s="33"/>
      <c r="G49" s="33"/>
      <c r="H49" s="33"/>
      <c r="I49" s="33"/>
    </row>
    <row r="50" spans="4:9">
      <c r="D50" s="33"/>
      <c r="E50" s="33"/>
      <c r="F50" s="33"/>
      <c r="G50" s="33"/>
      <c r="H50" s="33"/>
      <c r="I50" s="33"/>
    </row>
    <row r="51" spans="4:9">
      <c r="D51" s="33"/>
      <c r="E51" s="33"/>
      <c r="F51" s="33"/>
      <c r="G51" s="33"/>
      <c r="H51" s="33"/>
      <c r="I51" s="33"/>
    </row>
    <row r="52" spans="4:9">
      <c r="D52" s="33"/>
      <c r="E52" s="33"/>
      <c r="F52" s="33"/>
      <c r="G52" s="33"/>
      <c r="H52" s="33"/>
      <c r="I52" s="33"/>
    </row>
    <row r="53" spans="4:9">
      <c r="D53" s="33"/>
      <c r="E53" s="33"/>
      <c r="F53" s="33"/>
      <c r="G53" s="33"/>
      <c r="H53" s="33"/>
      <c r="I53" s="33"/>
    </row>
    <row r="54" spans="4:9">
      <c r="D54" s="33"/>
      <c r="E54" s="33"/>
      <c r="F54" s="33"/>
      <c r="G54" s="33"/>
      <c r="H54" s="33"/>
      <c r="I54" s="33"/>
    </row>
    <row r="55" spans="4:9">
      <c r="D55" s="33"/>
      <c r="E55" s="33"/>
      <c r="F55" s="33"/>
      <c r="G55" s="33"/>
      <c r="H55" s="33"/>
      <c r="I55" s="33"/>
    </row>
    <row r="56" spans="4:9">
      <c r="D56" s="33"/>
      <c r="E56" s="33"/>
      <c r="F56" s="33"/>
      <c r="G56" s="33"/>
      <c r="H56" s="33"/>
      <c r="I56" s="33"/>
    </row>
    <row r="57" spans="4:9">
      <c r="D57" s="33"/>
      <c r="E57" s="33"/>
      <c r="F57" s="33"/>
      <c r="G57" s="33"/>
      <c r="H57" s="33"/>
      <c r="I57" s="33"/>
    </row>
    <row r="58" spans="4:9">
      <c r="D58" s="33"/>
      <c r="E58" s="33"/>
      <c r="F58" s="33"/>
      <c r="G58" s="33"/>
      <c r="H58" s="33"/>
      <c r="I58" s="33"/>
    </row>
    <row r="59" spans="4:9">
      <c r="D59" s="33"/>
      <c r="E59" s="33"/>
      <c r="F59" s="33"/>
      <c r="G59" s="33"/>
      <c r="H59" s="33"/>
      <c r="I59" s="33"/>
    </row>
    <row r="60" spans="4:9">
      <c r="D60" s="33"/>
      <c r="E60" s="33"/>
      <c r="F60" s="33"/>
      <c r="G60" s="33"/>
      <c r="H60" s="33"/>
      <c r="I60" s="33"/>
    </row>
    <row r="61" spans="4:9">
      <c r="D61" s="33"/>
      <c r="E61" s="33"/>
      <c r="F61" s="33"/>
      <c r="G61" s="33"/>
      <c r="H61" s="33"/>
      <c r="I61" s="33"/>
    </row>
    <row r="62" spans="4:9">
      <c r="D62" s="33"/>
      <c r="E62" s="33"/>
      <c r="F62" s="33"/>
      <c r="G62" s="33"/>
      <c r="H62" s="33"/>
      <c r="I62" s="33"/>
    </row>
    <row r="63" spans="4:9">
      <c r="D63" s="33"/>
      <c r="E63" s="33"/>
      <c r="F63" s="33"/>
      <c r="G63" s="33"/>
      <c r="H63" s="33"/>
      <c r="I63" s="33"/>
    </row>
    <row r="64" spans="4:9">
      <c r="D64" s="33"/>
      <c r="E64" s="33"/>
      <c r="F64" s="33"/>
      <c r="G64" s="33"/>
      <c r="H64" s="33"/>
      <c r="I64" s="33"/>
    </row>
    <row r="65" spans="4:9">
      <c r="D65" s="33"/>
      <c r="E65" s="33"/>
      <c r="F65" s="33"/>
      <c r="G65" s="33"/>
      <c r="H65" s="33"/>
      <c r="I65" s="33"/>
    </row>
    <row r="66" spans="4:9">
      <c r="D66" s="33"/>
      <c r="E66" s="33"/>
      <c r="F66" s="33"/>
      <c r="G66" s="33"/>
      <c r="H66" s="33"/>
      <c r="I66" s="33"/>
    </row>
    <row r="67" spans="4:9">
      <c r="D67" s="33"/>
      <c r="E67" s="33"/>
      <c r="F67" s="33"/>
      <c r="G67" s="33"/>
      <c r="H67" s="33"/>
      <c r="I67" s="33"/>
    </row>
    <row r="68" spans="4:9">
      <c r="D68" s="33"/>
      <c r="E68" s="33"/>
      <c r="F68" s="33"/>
      <c r="G68" s="33"/>
      <c r="H68" s="33"/>
      <c r="I68" s="33"/>
    </row>
    <row r="69" spans="4:9">
      <c r="D69" s="33"/>
      <c r="E69" s="33"/>
      <c r="F69" s="33"/>
      <c r="G69" s="33"/>
      <c r="H69" s="33"/>
      <c r="I69" s="33"/>
    </row>
    <row r="70" spans="4:9">
      <c r="D70" s="33"/>
      <c r="E70" s="33"/>
      <c r="F70" s="33"/>
      <c r="G70" s="33"/>
      <c r="H70" s="33"/>
      <c r="I70" s="33"/>
    </row>
    <row r="71" spans="4:9">
      <c r="D71" s="33"/>
      <c r="E71" s="33"/>
      <c r="F71" s="33"/>
      <c r="G71" s="33"/>
      <c r="H71" s="33"/>
      <c r="I71" s="33"/>
    </row>
    <row r="72" spans="4:9">
      <c r="D72" s="33"/>
      <c r="E72" s="33"/>
      <c r="F72" s="33"/>
      <c r="G72" s="33"/>
      <c r="H72" s="33"/>
      <c r="I72" s="33"/>
    </row>
    <row r="73" spans="4:9">
      <c r="D73" s="33"/>
      <c r="E73" s="33"/>
      <c r="F73" s="33"/>
      <c r="G73" s="33"/>
      <c r="H73" s="33"/>
      <c r="I73" s="33"/>
    </row>
    <row r="74" spans="4:9">
      <c r="D74" s="33"/>
      <c r="E74" s="33"/>
      <c r="F74" s="33"/>
      <c r="G74" s="33"/>
      <c r="H74" s="33"/>
      <c r="I74" s="33"/>
    </row>
    <row r="75" spans="4:9">
      <c r="D75" s="33"/>
      <c r="E75" s="33"/>
      <c r="F75" s="33"/>
      <c r="G75" s="33"/>
      <c r="H75" s="33"/>
      <c r="I75" s="33"/>
    </row>
    <row r="76" spans="4:9">
      <c r="D76" s="33"/>
      <c r="E76" s="33"/>
      <c r="F76" s="33"/>
      <c r="G76" s="33"/>
      <c r="H76" s="33"/>
      <c r="I76" s="33"/>
    </row>
    <row r="77" spans="4:9">
      <c r="D77" s="33"/>
      <c r="E77" s="33"/>
      <c r="F77" s="33"/>
      <c r="G77" s="33"/>
      <c r="H77" s="33"/>
      <c r="I77" s="33"/>
    </row>
    <row r="78" spans="4:9">
      <c r="D78" s="33"/>
      <c r="E78" s="33"/>
      <c r="F78" s="33"/>
      <c r="G78" s="33"/>
      <c r="H78" s="33"/>
      <c r="I78" s="33"/>
    </row>
    <row r="79" spans="4:9">
      <c r="D79" s="33"/>
      <c r="E79" s="33"/>
      <c r="F79" s="33"/>
      <c r="G79" s="33"/>
      <c r="H79" s="33"/>
      <c r="I79" s="33"/>
    </row>
    <row r="80" spans="4:9">
      <c r="D80" s="33"/>
      <c r="E80" s="33"/>
      <c r="F80" s="33"/>
      <c r="G80" s="33"/>
      <c r="H80" s="33"/>
      <c r="I80" s="33"/>
    </row>
    <row r="81" spans="4:9">
      <c r="D81" s="33"/>
      <c r="E81" s="33"/>
      <c r="F81" s="33"/>
      <c r="G81" s="33"/>
      <c r="H81" s="33"/>
      <c r="I81" s="33"/>
    </row>
    <row r="82" spans="4:9">
      <c r="D82" s="33"/>
      <c r="E82" s="33"/>
      <c r="F82" s="33"/>
      <c r="G82" s="33"/>
      <c r="H82" s="33"/>
      <c r="I82" s="33"/>
    </row>
    <row r="83" spans="4:9">
      <c r="D83" s="33"/>
      <c r="E83" s="33"/>
      <c r="F83" s="33"/>
      <c r="G83" s="33"/>
      <c r="H83" s="33"/>
      <c r="I83" s="33"/>
    </row>
    <row r="84" spans="4:9">
      <c r="D84" s="33"/>
      <c r="E84" s="33"/>
      <c r="F84" s="33"/>
      <c r="G84" s="33"/>
      <c r="H84" s="33"/>
      <c r="I84" s="33"/>
    </row>
    <row r="85" spans="4:9">
      <c r="D85" s="33"/>
      <c r="E85" s="33"/>
      <c r="F85" s="33"/>
      <c r="G85" s="33"/>
      <c r="H85" s="33"/>
      <c r="I85" s="33"/>
    </row>
    <row r="86" spans="4:9">
      <c r="D86" s="33"/>
      <c r="E86" s="33"/>
      <c r="F86" s="33"/>
      <c r="G86" s="33"/>
      <c r="H86" s="33"/>
      <c r="I86" s="33"/>
    </row>
    <row r="87" spans="4:9">
      <c r="D87" s="33"/>
      <c r="E87" s="33"/>
      <c r="F87" s="33"/>
      <c r="G87" s="33"/>
      <c r="H87" s="33"/>
      <c r="I87" s="33"/>
    </row>
    <row r="88" spans="4:9">
      <c r="D88" s="33"/>
      <c r="E88" s="33"/>
      <c r="F88" s="33"/>
      <c r="G88" s="33"/>
      <c r="H88" s="33"/>
      <c r="I88" s="33"/>
    </row>
    <row r="89" spans="4:9">
      <c r="D89" s="33"/>
      <c r="E89" s="33"/>
      <c r="F89" s="33"/>
      <c r="G89" s="33"/>
      <c r="H89" s="33"/>
      <c r="I89" s="33"/>
    </row>
    <row r="90" spans="4:9">
      <c r="D90" s="33"/>
      <c r="E90" s="33"/>
      <c r="F90" s="33"/>
      <c r="G90" s="33"/>
      <c r="H90" s="33"/>
      <c r="I90" s="33"/>
    </row>
    <row r="91" spans="4:9">
      <c r="D91" s="33"/>
      <c r="E91" s="33"/>
      <c r="F91" s="33"/>
      <c r="G91" s="33"/>
      <c r="H91" s="33"/>
      <c r="I91" s="33"/>
    </row>
    <row r="92" spans="4:9">
      <c r="D92" s="33"/>
      <c r="E92" s="33"/>
      <c r="F92" s="33"/>
      <c r="G92" s="33"/>
      <c r="H92" s="33"/>
      <c r="I92" s="33"/>
    </row>
    <row r="93" spans="4:9">
      <c r="D93" s="33"/>
      <c r="E93" s="33"/>
      <c r="F93" s="33"/>
      <c r="G93" s="33"/>
      <c r="H93" s="33"/>
      <c r="I93" s="33"/>
    </row>
    <row r="94" spans="4:9">
      <c r="D94" s="33"/>
      <c r="E94" s="33"/>
      <c r="F94" s="33"/>
      <c r="G94" s="33"/>
      <c r="H94" s="33"/>
      <c r="I94" s="33"/>
    </row>
    <row r="95" spans="4:9">
      <c r="D95" s="33"/>
      <c r="E95" s="33"/>
      <c r="F95" s="33"/>
      <c r="G95" s="33"/>
      <c r="H95" s="33"/>
      <c r="I95" s="33"/>
    </row>
    <row r="96" spans="4:9">
      <c r="D96" s="33"/>
      <c r="E96" s="33"/>
      <c r="F96" s="33"/>
      <c r="G96" s="33"/>
      <c r="H96" s="33"/>
      <c r="I96" s="33"/>
    </row>
    <row r="97" spans="4:9">
      <c r="D97" s="33"/>
      <c r="E97" s="33"/>
      <c r="F97" s="33"/>
      <c r="G97" s="33"/>
      <c r="H97" s="33"/>
      <c r="I97" s="33"/>
    </row>
    <row r="98" spans="4:9">
      <c r="D98" s="33"/>
      <c r="E98" s="33"/>
      <c r="F98" s="33"/>
      <c r="G98" s="33"/>
      <c r="H98" s="33"/>
      <c r="I98" s="33"/>
    </row>
    <row r="99" spans="4:9">
      <c r="D99" s="33"/>
      <c r="E99" s="33"/>
      <c r="F99" s="33"/>
      <c r="G99" s="33"/>
      <c r="H99" s="33"/>
      <c r="I99" s="33"/>
    </row>
    <row r="100" spans="4:9">
      <c r="D100" s="33"/>
      <c r="E100" s="33"/>
      <c r="F100" s="33"/>
      <c r="G100" s="33"/>
      <c r="H100" s="33"/>
      <c r="I100" s="33"/>
    </row>
    <row r="101" spans="4:9">
      <c r="D101" s="33"/>
      <c r="E101" s="33"/>
      <c r="F101" s="33"/>
      <c r="G101" s="33"/>
      <c r="H101" s="33"/>
      <c r="I101" s="33"/>
    </row>
    <row r="102" spans="4:9">
      <c r="D102" s="33"/>
      <c r="E102" s="33"/>
      <c r="F102" s="33"/>
      <c r="G102" s="33"/>
      <c r="H102" s="33"/>
      <c r="I102" s="33"/>
    </row>
    <row r="103" spans="4:9">
      <c r="D103" s="33"/>
      <c r="E103" s="33"/>
      <c r="F103" s="33"/>
      <c r="G103" s="33"/>
      <c r="H103" s="33"/>
      <c r="I103" s="33"/>
    </row>
    <row r="104" spans="4:9">
      <c r="D104" s="33"/>
      <c r="E104" s="33"/>
      <c r="F104" s="33"/>
      <c r="G104" s="33"/>
      <c r="H104" s="33"/>
      <c r="I104" s="33"/>
    </row>
    <row r="105" spans="4:9">
      <c r="D105" s="33"/>
      <c r="E105" s="33"/>
      <c r="F105" s="33"/>
      <c r="G105" s="33"/>
      <c r="H105" s="33"/>
      <c r="I105" s="33"/>
    </row>
    <row r="106" spans="4:9">
      <c r="D106" s="33"/>
      <c r="E106" s="33"/>
      <c r="F106" s="33"/>
      <c r="G106" s="33"/>
      <c r="H106" s="33"/>
      <c r="I106" s="33"/>
    </row>
    <row r="107" spans="4:9">
      <c r="D107" s="33"/>
      <c r="E107" s="33"/>
      <c r="F107" s="33"/>
      <c r="G107" s="33"/>
      <c r="H107" s="33"/>
      <c r="I107" s="33"/>
    </row>
    <row r="108" spans="4:9">
      <c r="D108" s="33"/>
      <c r="E108" s="33"/>
      <c r="F108" s="33"/>
      <c r="G108" s="33"/>
      <c r="H108" s="33"/>
      <c r="I108" s="33"/>
    </row>
    <row r="109" spans="4:9">
      <c r="D109" s="33"/>
      <c r="E109" s="33"/>
      <c r="F109" s="33"/>
      <c r="G109" s="33"/>
      <c r="H109" s="33"/>
      <c r="I109" s="33"/>
    </row>
    <row r="110" spans="4:9">
      <c r="D110" s="33"/>
      <c r="E110" s="33"/>
      <c r="F110" s="33"/>
      <c r="G110" s="33"/>
      <c r="H110" s="33"/>
      <c r="I110" s="33"/>
    </row>
    <row r="111" spans="4:9">
      <c r="D111" s="33"/>
      <c r="E111" s="33"/>
      <c r="F111" s="33"/>
      <c r="G111" s="33"/>
      <c r="H111" s="33"/>
      <c r="I111" s="33"/>
    </row>
    <row r="112" spans="4:9">
      <c r="D112" s="33"/>
      <c r="E112" s="33"/>
      <c r="F112" s="33"/>
      <c r="G112" s="33"/>
      <c r="H112" s="33"/>
      <c r="I112" s="33"/>
    </row>
    <row r="113" spans="4:9">
      <c r="D113" s="33"/>
      <c r="E113" s="33"/>
      <c r="F113" s="33"/>
      <c r="G113" s="33"/>
      <c r="H113" s="33"/>
      <c r="I113" s="33"/>
    </row>
    <row r="114" spans="4:9">
      <c r="D114" s="33"/>
      <c r="E114" s="33"/>
      <c r="F114" s="33"/>
      <c r="G114" s="33"/>
      <c r="H114" s="33"/>
      <c r="I114" s="33"/>
    </row>
    <row r="115" spans="4:9">
      <c r="D115" s="33"/>
      <c r="E115" s="33"/>
      <c r="F115" s="33"/>
      <c r="G115" s="33"/>
      <c r="H115" s="33"/>
      <c r="I115" s="33"/>
    </row>
    <row r="116" spans="4:9">
      <c r="D116" s="33"/>
      <c r="E116" s="33"/>
      <c r="F116" s="33"/>
      <c r="G116" s="33"/>
      <c r="H116" s="33"/>
      <c r="I116" s="33"/>
    </row>
    <row r="117" spans="4:9">
      <c r="D117" s="33"/>
      <c r="E117" s="33"/>
      <c r="F117" s="33"/>
      <c r="G117" s="33"/>
      <c r="H117" s="33"/>
      <c r="I117" s="33"/>
    </row>
    <row r="118" spans="4:9">
      <c r="D118" s="33"/>
      <c r="E118" s="33"/>
      <c r="F118" s="33"/>
      <c r="G118" s="33"/>
      <c r="H118" s="33"/>
      <c r="I118" s="33"/>
    </row>
    <row r="119" spans="4:9">
      <c r="D119" s="33"/>
      <c r="E119" s="33"/>
      <c r="F119" s="33"/>
      <c r="G119" s="33"/>
      <c r="H119" s="33"/>
      <c r="I119" s="33"/>
    </row>
    <row r="120" spans="4:9">
      <c r="D120" s="33"/>
      <c r="E120" s="33"/>
      <c r="F120" s="33"/>
      <c r="G120" s="33"/>
      <c r="H120" s="33"/>
      <c r="I120" s="33"/>
    </row>
    <row r="121" spans="4:9">
      <c r="D121" s="33"/>
      <c r="E121" s="33"/>
      <c r="F121" s="33"/>
      <c r="G121" s="33"/>
      <c r="H121" s="33"/>
      <c r="I121" s="33"/>
    </row>
    <row r="122" spans="4:9">
      <c r="D122" s="33"/>
      <c r="E122" s="33"/>
      <c r="F122" s="33"/>
      <c r="G122" s="33"/>
      <c r="H122" s="33"/>
      <c r="I122" s="33"/>
    </row>
    <row r="123" spans="4:9">
      <c r="D123" s="33"/>
      <c r="E123" s="33"/>
      <c r="F123" s="33"/>
      <c r="G123" s="33"/>
      <c r="H123" s="33"/>
      <c r="I123" s="33"/>
    </row>
    <row r="124" spans="4:9">
      <c r="D124" s="33"/>
      <c r="E124" s="33"/>
      <c r="F124" s="33"/>
      <c r="G124" s="33"/>
      <c r="H124" s="33"/>
      <c r="I124" s="33"/>
    </row>
    <row r="125" spans="4:9">
      <c r="D125" s="33"/>
      <c r="E125" s="33"/>
      <c r="F125" s="33"/>
      <c r="G125" s="33"/>
      <c r="H125" s="33"/>
      <c r="I125" s="33"/>
    </row>
    <row r="126" spans="4:9">
      <c r="D126" s="33"/>
      <c r="E126" s="33"/>
      <c r="F126" s="33"/>
      <c r="G126" s="33"/>
      <c r="H126" s="33"/>
      <c r="I126" s="33"/>
    </row>
    <row r="127" spans="4:9">
      <c r="D127" s="33"/>
      <c r="E127" s="33"/>
      <c r="F127" s="33"/>
      <c r="G127" s="33"/>
      <c r="H127" s="33"/>
      <c r="I127" s="33"/>
    </row>
    <row r="128" spans="4:9">
      <c r="D128" s="33"/>
      <c r="E128" s="33"/>
      <c r="F128" s="33"/>
      <c r="G128" s="33"/>
      <c r="H128" s="33"/>
      <c r="I128" s="33"/>
    </row>
    <row r="129" spans="4:9">
      <c r="D129" s="33"/>
      <c r="E129" s="33"/>
      <c r="F129" s="33"/>
      <c r="G129" s="33"/>
      <c r="H129" s="33"/>
      <c r="I129" s="33"/>
    </row>
    <row r="130" spans="4:9">
      <c r="D130" s="33"/>
      <c r="E130" s="33"/>
      <c r="F130" s="33"/>
      <c r="G130" s="33"/>
      <c r="H130" s="33"/>
      <c r="I130" s="33"/>
    </row>
    <row r="131" spans="4:9">
      <c r="D131" s="33"/>
      <c r="E131" s="33"/>
      <c r="F131" s="33"/>
      <c r="G131" s="33"/>
      <c r="H131" s="33"/>
      <c r="I131" s="33"/>
    </row>
    <row r="132" spans="4:9">
      <c r="D132" s="33"/>
      <c r="E132" s="33"/>
      <c r="F132" s="33"/>
      <c r="G132" s="33"/>
      <c r="H132" s="33"/>
      <c r="I132" s="33"/>
    </row>
    <row r="133" spans="4:9">
      <c r="D133" s="33"/>
      <c r="E133" s="33"/>
      <c r="F133" s="33"/>
      <c r="G133" s="33"/>
      <c r="H133" s="33"/>
      <c r="I133" s="33"/>
    </row>
    <row r="134" spans="4:9">
      <c r="D134" s="33"/>
      <c r="E134" s="33"/>
      <c r="F134" s="33"/>
      <c r="G134" s="33"/>
      <c r="H134" s="33"/>
      <c r="I134" s="33"/>
    </row>
    <row r="135" spans="4:9">
      <c r="D135" s="33"/>
      <c r="E135" s="33"/>
      <c r="F135" s="33"/>
      <c r="G135" s="33"/>
      <c r="H135" s="33"/>
      <c r="I135" s="33"/>
    </row>
    <row r="136" spans="4:9">
      <c r="D136" s="33"/>
      <c r="E136" s="33"/>
      <c r="F136" s="33"/>
      <c r="G136" s="33"/>
      <c r="H136" s="33"/>
      <c r="I136" s="33"/>
    </row>
    <row r="137" spans="4:9">
      <c r="D137" s="33"/>
      <c r="E137" s="33"/>
      <c r="F137" s="33"/>
      <c r="G137" s="33"/>
      <c r="H137" s="33"/>
      <c r="I137" s="33"/>
    </row>
    <row r="138" spans="4:9">
      <c r="D138" s="33"/>
      <c r="E138" s="33"/>
      <c r="F138" s="33"/>
      <c r="G138" s="33"/>
      <c r="H138" s="33"/>
      <c r="I138" s="33"/>
    </row>
    <row r="139" spans="4:9">
      <c r="D139" s="33"/>
      <c r="E139" s="33"/>
      <c r="F139" s="33"/>
      <c r="G139" s="33"/>
      <c r="H139" s="33"/>
      <c r="I139" s="33"/>
    </row>
    <row r="140" spans="4:9">
      <c r="D140" s="33"/>
      <c r="E140" s="33"/>
      <c r="F140" s="33"/>
      <c r="G140" s="33"/>
      <c r="H140" s="33"/>
      <c r="I140" s="33"/>
    </row>
    <row r="141" spans="4:9">
      <c r="D141" s="33"/>
      <c r="E141" s="33"/>
      <c r="F141" s="33"/>
      <c r="G141" s="33"/>
      <c r="H141" s="33"/>
      <c r="I141" s="33"/>
    </row>
    <row r="142" spans="4:9">
      <c r="D142" s="33"/>
      <c r="E142" s="33"/>
      <c r="F142" s="33"/>
      <c r="G142" s="33"/>
      <c r="H142" s="33"/>
      <c r="I142" s="33"/>
    </row>
    <row r="143" spans="4:9">
      <c r="D143" s="33"/>
      <c r="E143" s="33"/>
      <c r="F143" s="33"/>
      <c r="G143" s="33"/>
      <c r="H143" s="33"/>
      <c r="I143" s="33"/>
    </row>
    <row r="144" spans="4:9">
      <c r="D144" s="33"/>
      <c r="E144" s="33"/>
      <c r="F144" s="33"/>
      <c r="G144" s="33"/>
      <c r="H144" s="33"/>
      <c r="I144" s="33"/>
    </row>
    <row r="145" spans="4:9">
      <c r="D145" s="33"/>
      <c r="E145" s="33"/>
      <c r="F145" s="33"/>
      <c r="G145" s="33"/>
      <c r="H145" s="33"/>
      <c r="I145" s="33"/>
    </row>
    <row r="146" spans="4:9">
      <c r="D146" s="33"/>
      <c r="E146" s="33"/>
      <c r="F146" s="33"/>
      <c r="G146" s="33"/>
      <c r="H146" s="33"/>
      <c r="I146" s="33"/>
    </row>
    <row r="147" spans="4:9">
      <c r="D147" s="33"/>
      <c r="E147" s="33"/>
      <c r="F147" s="33"/>
      <c r="G147" s="33"/>
      <c r="H147" s="33"/>
      <c r="I147" s="33"/>
    </row>
    <row r="148" spans="4:9">
      <c r="D148" s="33"/>
      <c r="E148" s="33"/>
      <c r="F148" s="33"/>
      <c r="G148" s="33"/>
      <c r="H148" s="33"/>
      <c r="I148" s="33"/>
    </row>
    <row r="149" spans="4:9">
      <c r="D149" s="33"/>
      <c r="E149" s="33"/>
      <c r="F149" s="33"/>
      <c r="G149" s="33"/>
      <c r="H149" s="33"/>
      <c r="I149" s="33"/>
    </row>
    <row r="150" spans="4:9">
      <c r="D150" s="33"/>
      <c r="E150" s="33"/>
      <c r="F150" s="33"/>
      <c r="G150" s="33"/>
      <c r="H150" s="33"/>
      <c r="I150" s="33"/>
    </row>
    <row r="151" spans="4:9">
      <c r="D151" s="33"/>
      <c r="E151" s="33"/>
      <c r="F151" s="33"/>
      <c r="G151" s="33"/>
      <c r="H151" s="33"/>
      <c r="I151" s="33"/>
    </row>
    <row r="152" spans="4:9">
      <c r="D152" s="33"/>
      <c r="E152" s="33"/>
      <c r="F152" s="33"/>
      <c r="G152" s="33"/>
      <c r="H152" s="33"/>
      <c r="I152" s="33"/>
    </row>
    <row r="153" spans="4:9">
      <c r="D153" s="33"/>
      <c r="E153" s="33"/>
      <c r="F153" s="33"/>
      <c r="G153" s="33"/>
      <c r="H153" s="33"/>
      <c r="I153" s="33"/>
    </row>
    <row r="154" spans="4:9">
      <c r="D154" s="33"/>
      <c r="E154" s="33"/>
      <c r="F154" s="33"/>
      <c r="G154" s="33"/>
      <c r="H154" s="33"/>
      <c r="I154" s="33"/>
    </row>
    <row r="155" spans="4:9">
      <c r="D155" s="33"/>
      <c r="E155" s="33"/>
      <c r="F155" s="33"/>
      <c r="G155" s="33"/>
      <c r="H155" s="33"/>
      <c r="I155" s="33"/>
    </row>
    <row r="156" spans="4:9">
      <c r="D156" s="33"/>
      <c r="E156" s="33"/>
      <c r="F156" s="33"/>
      <c r="G156" s="33"/>
      <c r="H156" s="33"/>
      <c r="I156" s="33"/>
    </row>
    <row r="157" spans="4:9">
      <c r="D157" s="33"/>
      <c r="E157" s="33"/>
      <c r="F157" s="33"/>
      <c r="G157" s="33"/>
      <c r="H157" s="33"/>
      <c r="I157" s="33"/>
    </row>
    <row r="158" spans="4:9">
      <c r="D158" s="33"/>
      <c r="E158" s="33"/>
      <c r="F158" s="33"/>
      <c r="G158" s="33"/>
      <c r="H158" s="33"/>
      <c r="I158" s="33"/>
    </row>
    <row r="159" spans="4:9">
      <c r="D159" s="33"/>
      <c r="E159" s="33"/>
      <c r="F159" s="33"/>
      <c r="G159" s="33"/>
      <c r="H159" s="33"/>
      <c r="I159" s="33"/>
    </row>
    <row r="160" spans="4:9">
      <c r="D160" s="33"/>
      <c r="E160" s="33"/>
      <c r="F160" s="33"/>
      <c r="G160" s="33"/>
      <c r="H160" s="33"/>
      <c r="I160" s="33"/>
    </row>
    <row r="161" spans="4:9">
      <c r="D161" s="33"/>
      <c r="E161" s="33"/>
      <c r="F161" s="33"/>
      <c r="G161" s="33"/>
      <c r="H161" s="33"/>
      <c r="I161" s="33"/>
    </row>
    <row r="162" spans="4:9">
      <c r="D162" s="33"/>
      <c r="E162" s="33"/>
      <c r="F162" s="33"/>
      <c r="G162" s="33"/>
      <c r="H162" s="33"/>
      <c r="I162" s="33"/>
    </row>
    <row r="163" spans="4:9">
      <c r="D163" s="33"/>
      <c r="E163" s="33"/>
      <c r="F163" s="33"/>
      <c r="G163" s="33"/>
      <c r="H163" s="33"/>
      <c r="I163" s="33"/>
    </row>
    <row r="164" spans="4:9">
      <c r="D164" s="33"/>
      <c r="E164" s="33"/>
      <c r="F164" s="33"/>
      <c r="G164" s="33"/>
      <c r="H164" s="33"/>
      <c r="I164" s="33"/>
    </row>
    <row r="165" spans="4:9">
      <c r="D165" s="33"/>
      <c r="E165" s="33"/>
      <c r="F165" s="33"/>
      <c r="G165" s="33"/>
      <c r="H165" s="33"/>
      <c r="I165" s="33"/>
    </row>
    <row r="166" spans="4:9">
      <c r="D166" s="33"/>
      <c r="E166" s="33"/>
      <c r="F166" s="33"/>
      <c r="G166" s="33"/>
      <c r="H166" s="33"/>
      <c r="I166" s="33"/>
    </row>
    <row r="167" spans="4:9">
      <c r="D167" s="33"/>
      <c r="E167" s="33"/>
      <c r="F167" s="33"/>
      <c r="G167" s="33"/>
      <c r="H167" s="33"/>
      <c r="I167" s="33"/>
    </row>
    <row r="168" spans="4:9">
      <c r="D168" s="33"/>
      <c r="E168" s="33"/>
      <c r="F168" s="33"/>
      <c r="G168" s="33"/>
      <c r="H168" s="33"/>
      <c r="I168" s="33"/>
    </row>
    <row r="169" spans="4:9">
      <c r="D169" s="33"/>
      <c r="E169" s="33"/>
      <c r="F169" s="33"/>
      <c r="G169" s="33"/>
      <c r="H169" s="33"/>
      <c r="I169" s="33"/>
    </row>
    <row r="170" spans="4:9">
      <c r="D170" s="33"/>
      <c r="E170" s="33"/>
      <c r="F170" s="33"/>
      <c r="G170" s="33"/>
      <c r="H170" s="33"/>
      <c r="I170" s="33"/>
    </row>
    <row r="171" spans="4:9">
      <c r="D171" s="33"/>
      <c r="E171" s="33"/>
      <c r="F171" s="33"/>
      <c r="G171" s="33"/>
      <c r="H171" s="33"/>
      <c r="I171" s="33"/>
    </row>
    <row r="172" spans="4:9">
      <c r="D172" s="33"/>
      <c r="E172" s="33"/>
      <c r="F172" s="33"/>
      <c r="G172" s="33"/>
      <c r="H172" s="33"/>
      <c r="I172" s="33"/>
    </row>
    <row r="173" spans="4:9">
      <c r="D173" s="33"/>
      <c r="E173" s="33"/>
      <c r="F173" s="33"/>
      <c r="G173" s="33"/>
      <c r="H173" s="33"/>
      <c r="I173" s="33"/>
    </row>
    <row r="174" spans="4:9">
      <c r="D174" s="33"/>
      <c r="E174" s="33"/>
      <c r="F174" s="33"/>
      <c r="G174" s="33"/>
      <c r="H174" s="33"/>
      <c r="I174" s="33"/>
    </row>
    <row r="175" spans="4:9">
      <c r="D175" s="33"/>
      <c r="E175" s="33"/>
      <c r="F175" s="33"/>
      <c r="G175" s="33"/>
      <c r="H175" s="33"/>
      <c r="I175" s="33"/>
    </row>
    <row r="176" spans="4:9">
      <c r="D176" s="33"/>
      <c r="E176" s="33"/>
      <c r="F176" s="33"/>
      <c r="G176" s="33"/>
      <c r="H176" s="33"/>
      <c r="I176" s="33"/>
    </row>
    <row r="177" spans="4:9">
      <c r="D177" s="33"/>
      <c r="E177" s="33"/>
      <c r="F177" s="33"/>
      <c r="G177" s="33"/>
      <c r="H177" s="33"/>
      <c r="I177" s="33"/>
    </row>
    <row r="178" spans="4:9">
      <c r="D178" s="33"/>
      <c r="E178" s="33"/>
      <c r="F178" s="33"/>
      <c r="G178" s="33"/>
      <c r="H178" s="33"/>
      <c r="I178" s="33"/>
    </row>
    <row r="179" spans="4:9">
      <c r="D179" s="33"/>
      <c r="E179" s="33"/>
      <c r="F179" s="33"/>
      <c r="G179" s="33"/>
      <c r="H179" s="33"/>
      <c r="I179" s="33"/>
    </row>
    <row r="180" spans="4:9">
      <c r="D180" s="33"/>
      <c r="E180" s="33"/>
      <c r="F180" s="33"/>
      <c r="G180" s="33"/>
      <c r="H180" s="33"/>
      <c r="I180" s="33"/>
    </row>
    <row r="181" spans="4:9">
      <c r="D181" s="33"/>
      <c r="E181" s="33"/>
      <c r="F181" s="33"/>
      <c r="G181" s="33"/>
      <c r="H181" s="33"/>
      <c r="I181" s="33"/>
    </row>
    <row r="182" spans="4:9">
      <c r="D182" s="33"/>
      <c r="E182" s="33"/>
      <c r="F182" s="33"/>
      <c r="G182" s="33"/>
      <c r="H182" s="33"/>
      <c r="I182" s="33"/>
    </row>
    <row r="183" spans="4:9">
      <c r="D183" s="33"/>
      <c r="E183" s="33"/>
      <c r="F183" s="33"/>
      <c r="G183" s="33"/>
      <c r="H183" s="33"/>
      <c r="I183" s="33"/>
    </row>
    <row r="184" spans="4:9">
      <c r="D184" s="33"/>
      <c r="E184" s="33"/>
      <c r="F184" s="33"/>
      <c r="G184" s="33"/>
      <c r="H184" s="33"/>
      <c r="I184" s="33"/>
    </row>
    <row r="185" spans="4:9">
      <c r="D185" s="33"/>
      <c r="E185" s="33"/>
      <c r="F185" s="33"/>
      <c r="G185" s="33"/>
      <c r="H185" s="33"/>
      <c r="I185" s="33"/>
    </row>
    <row r="186" spans="4:9">
      <c r="D186" s="33"/>
      <c r="E186" s="33"/>
      <c r="F186" s="33"/>
      <c r="G186" s="33"/>
      <c r="H186" s="33"/>
      <c r="I186" s="33"/>
    </row>
    <row r="187" spans="4:9">
      <c r="D187" s="33"/>
      <c r="E187" s="33"/>
      <c r="F187" s="33"/>
      <c r="G187" s="33"/>
      <c r="H187" s="33"/>
      <c r="I187" s="33"/>
    </row>
    <row r="188" spans="4:9">
      <c r="D188" s="33"/>
      <c r="E188" s="33"/>
      <c r="F188" s="33"/>
      <c r="G188" s="33"/>
      <c r="H188" s="33"/>
      <c r="I188" s="33"/>
    </row>
    <row r="189" spans="4:9">
      <c r="D189" s="33"/>
      <c r="E189" s="33"/>
      <c r="F189" s="33"/>
      <c r="G189" s="33"/>
      <c r="H189" s="33"/>
      <c r="I189" s="33"/>
    </row>
    <row r="190" spans="4:9">
      <c r="D190" s="33"/>
      <c r="E190" s="33"/>
      <c r="F190" s="33"/>
      <c r="G190" s="33"/>
      <c r="H190" s="33"/>
      <c r="I190" s="33"/>
    </row>
    <row r="191" spans="4:9">
      <c r="D191" s="33"/>
      <c r="E191" s="33"/>
      <c r="F191" s="33"/>
      <c r="G191" s="33"/>
      <c r="H191" s="33"/>
      <c r="I191" s="33"/>
    </row>
    <row r="192" spans="4:9">
      <c r="D192" s="33"/>
      <c r="E192" s="33"/>
      <c r="F192" s="33"/>
      <c r="G192" s="33"/>
      <c r="H192" s="33"/>
      <c r="I192" s="33"/>
    </row>
    <row r="193" spans="4:9">
      <c r="D193" s="33"/>
      <c r="E193" s="33"/>
      <c r="F193" s="33"/>
      <c r="G193" s="33"/>
      <c r="H193" s="33"/>
      <c r="I193" s="33"/>
    </row>
    <row r="194" spans="4:9">
      <c r="D194" s="33"/>
      <c r="E194" s="33"/>
      <c r="F194" s="33"/>
      <c r="G194" s="33"/>
      <c r="H194" s="33"/>
      <c r="I194" s="33"/>
    </row>
    <row r="195" spans="4:9">
      <c r="D195" s="33"/>
      <c r="E195" s="33"/>
      <c r="F195" s="33"/>
      <c r="G195" s="33"/>
      <c r="H195" s="33"/>
      <c r="I195" s="33"/>
    </row>
    <row r="196" spans="4:9">
      <c r="D196" s="33"/>
      <c r="E196" s="33"/>
      <c r="F196" s="33"/>
      <c r="G196" s="33"/>
      <c r="H196" s="33"/>
      <c r="I196" s="33"/>
    </row>
    <row r="197" spans="4:9">
      <c r="D197" s="33"/>
      <c r="E197" s="33"/>
      <c r="F197" s="33"/>
      <c r="G197" s="33"/>
      <c r="H197" s="33"/>
      <c r="I197" s="33"/>
    </row>
    <row r="198" spans="4:9">
      <c r="D198" s="33"/>
      <c r="E198" s="33"/>
      <c r="F198" s="33"/>
      <c r="G198" s="33"/>
      <c r="H198" s="33"/>
      <c r="I198" s="33"/>
    </row>
    <row r="199" spans="4:9">
      <c r="D199" s="33"/>
      <c r="E199" s="33"/>
      <c r="F199" s="33"/>
      <c r="G199" s="33"/>
      <c r="H199" s="33"/>
      <c r="I199" s="33"/>
    </row>
    <row r="200" spans="4:9">
      <c r="D200" s="33"/>
      <c r="E200" s="33"/>
      <c r="F200" s="33"/>
      <c r="G200" s="33"/>
      <c r="I200" s="33"/>
    </row>
    <row r="201" spans="4:9">
      <c r="D201" s="33"/>
      <c r="E201" s="33"/>
      <c r="F201" s="33"/>
      <c r="I201" s="33"/>
    </row>
    <row r="202" spans="4:9">
      <c r="D202" s="33"/>
      <c r="E202" s="33"/>
      <c r="I202" s="33"/>
    </row>
    <row r="203" spans="4:9">
      <c r="D203" s="33"/>
      <c r="I203" s="33"/>
    </row>
    <row r="204" spans="4:9">
      <c r="I204" s="33"/>
    </row>
  </sheetData>
  <mergeCells count="1">
    <mergeCell ref="B1:L1"/>
  </mergeCells>
  <phoneticPr fontId="2" type="noConversion"/>
  <pageMargins left="0.75" right="0.75" top="1" bottom="1" header="0.5" footer="0.5"/>
  <pageSetup orientation="portrait" r:id="rId1"/>
  <headerFooter alignWithMargins="0"/>
  <drawing r:id="rId2"/>
  <legacyDrawing r:id="rId3"/>
</worksheet>
</file>

<file path=xl/worksheets/sheet10.xml><?xml version="1.0" encoding="utf-8"?>
<worksheet xmlns="http://schemas.openxmlformats.org/spreadsheetml/2006/main" xmlns:r="http://schemas.openxmlformats.org/officeDocument/2006/relationships">
  <sheetPr codeName="Sheet3"/>
  <dimension ref="A1:G28"/>
  <sheetViews>
    <sheetView showGridLines="0" workbookViewId="0"/>
  </sheetViews>
  <sheetFormatPr defaultRowHeight="15"/>
  <cols>
    <col min="1" max="3" width="9.140625" style="36"/>
    <col min="4" max="7" width="10.5703125" style="36" bestFit="1" customWidth="1"/>
    <col min="8" max="16384" width="9.140625" style="36"/>
  </cols>
  <sheetData>
    <row r="1" spans="1:7" ht="15.75" thickBot="1">
      <c r="D1" s="91"/>
      <c r="E1" s="91"/>
      <c r="F1" s="91"/>
      <c r="G1" s="91"/>
    </row>
    <row r="2" spans="1:7" ht="15.75" thickBot="1">
      <c r="B2" s="49">
        <v>1</v>
      </c>
    </row>
    <row r="4" spans="1:7">
      <c r="A4" s="92" t="s">
        <v>39</v>
      </c>
      <c r="B4" s="93" t="s">
        <v>42</v>
      </c>
    </row>
    <row r="5" spans="1:7">
      <c r="A5" s="94">
        <v>39814</v>
      </c>
      <c r="B5" s="95">
        <v>244968</v>
      </c>
    </row>
    <row r="6" spans="1:7">
      <c r="A6" s="94">
        <v>39845</v>
      </c>
      <c r="B6" s="95">
        <v>255357</v>
      </c>
    </row>
    <row r="7" spans="1:7">
      <c r="A7" s="94">
        <v>39873</v>
      </c>
      <c r="B7" s="95">
        <v>245420</v>
      </c>
    </row>
    <row r="8" spans="1:7">
      <c r="A8" s="94">
        <v>39904</v>
      </c>
      <c r="B8" s="95">
        <v>208058</v>
      </c>
    </row>
    <row r="9" spans="1:7">
      <c r="A9" s="94">
        <v>39934</v>
      </c>
      <c r="B9" s="95">
        <v>201607</v>
      </c>
    </row>
    <row r="10" spans="1:7">
      <c r="A10" s="94">
        <v>39965</v>
      </c>
      <c r="B10" s="95">
        <v>194419</v>
      </c>
    </row>
    <row r="11" spans="1:7">
      <c r="A11" s="94">
        <v>39995</v>
      </c>
      <c r="B11" s="95">
        <v>192909</v>
      </c>
    </row>
    <row r="12" spans="1:7">
      <c r="A12" s="94">
        <v>40026</v>
      </c>
      <c r="B12" s="95">
        <v>167243</v>
      </c>
    </row>
    <row r="13" spans="1:7">
      <c r="A13" s="94">
        <v>40057</v>
      </c>
      <c r="B13" s="95">
        <v>166204</v>
      </c>
    </row>
    <row r="14" spans="1:7">
      <c r="A14" s="94">
        <v>40087</v>
      </c>
      <c r="B14" s="95">
        <v>157023</v>
      </c>
    </row>
    <row r="15" spans="1:7">
      <c r="A15" s="94">
        <v>40118</v>
      </c>
      <c r="B15" s="95">
        <v>153083</v>
      </c>
    </row>
    <row r="16" spans="1:7">
      <c r="A16" s="94">
        <v>40148</v>
      </c>
      <c r="B16" s="95">
        <v>168056</v>
      </c>
    </row>
    <row r="17" spans="1:2">
      <c r="A17" s="94">
        <v>40179</v>
      </c>
      <c r="B17" s="95">
        <v>173613</v>
      </c>
    </row>
    <row r="18" spans="1:2">
      <c r="A18" s="94">
        <v>40210</v>
      </c>
      <c r="B18" s="95">
        <v>180509</v>
      </c>
    </row>
    <row r="19" spans="1:2">
      <c r="A19" s="94">
        <v>40238</v>
      </c>
      <c r="B19" s="95">
        <v>183787</v>
      </c>
    </row>
    <row r="20" spans="1:2">
      <c r="A20" s="94">
        <v>40269</v>
      </c>
      <c r="B20" s="95">
        <v>186358</v>
      </c>
    </row>
    <row r="21" spans="1:2">
      <c r="A21" s="94">
        <v>40299</v>
      </c>
      <c r="B21" s="95">
        <v>194412</v>
      </c>
    </row>
    <row r="22" spans="1:2">
      <c r="A22" s="94">
        <v>40330</v>
      </c>
      <c r="B22" s="95">
        <v>182874</v>
      </c>
    </row>
    <row r="23" spans="1:2">
      <c r="A23" s="94">
        <v>40360</v>
      </c>
      <c r="B23" s="95">
        <v>183173</v>
      </c>
    </row>
    <row r="24" spans="1:2">
      <c r="A24" s="94">
        <v>40391</v>
      </c>
      <c r="B24" s="95">
        <v>197364</v>
      </c>
    </row>
    <row r="25" spans="1:2">
      <c r="A25" s="94">
        <v>40422</v>
      </c>
      <c r="B25" s="95">
        <v>199489</v>
      </c>
    </row>
    <row r="26" spans="1:2">
      <c r="A26" s="94">
        <v>40452</v>
      </c>
      <c r="B26" s="95">
        <v>203882</v>
      </c>
    </row>
    <row r="27" spans="1:2">
      <c r="A27" s="94">
        <v>40483</v>
      </c>
      <c r="B27" s="95">
        <v>205330</v>
      </c>
    </row>
    <row r="28" spans="1:2">
      <c r="A28" s="94">
        <v>40513</v>
      </c>
      <c r="B28" s="95">
        <v>237330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sheetPr codeName="Sheet8"/>
  <dimension ref="A1:T40"/>
  <sheetViews>
    <sheetView showGridLines="0" zoomScaleNormal="100" workbookViewId="0"/>
  </sheetViews>
  <sheetFormatPr defaultRowHeight="15"/>
  <cols>
    <col min="1" max="1" width="9.140625" style="36"/>
    <col min="2" max="2" width="3.28515625" style="36" customWidth="1"/>
    <col min="3" max="3" width="11.7109375" style="19" customWidth="1"/>
    <col min="4" max="4" width="8" style="18" bestFit="1" customWidth="1"/>
    <col min="5" max="5" width="34" style="36" bestFit="1" customWidth="1"/>
    <col min="6" max="16" width="9.140625" style="36"/>
    <col min="17" max="17" width="7" style="37" bestFit="1" customWidth="1"/>
    <col min="18" max="18" width="8" style="37" bestFit="1" customWidth="1"/>
    <col min="19" max="19" width="9.140625" style="36"/>
    <col min="20" max="20" width="14.85546875" style="36" bestFit="1" customWidth="1"/>
    <col min="21" max="16384" width="9.140625" style="36"/>
  </cols>
  <sheetData>
    <row r="1" spans="1:20" ht="15.75" thickBot="1">
      <c r="A1" s="87" t="s">
        <v>92</v>
      </c>
    </row>
    <row r="2" spans="1:20" ht="15.75" thickBot="1">
      <c r="R2" s="32">
        <v>3</v>
      </c>
    </row>
    <row r="3" spans="1:20" ht="20.25" customHeight="1">
      <c r="C3" s="31" t="s">
        <v>90</v>
      </c>
      <c r="D3" s="30" t="s">
        <v>40</v>
      </c>
      <c r="E3" s="38"/>
      <c r="F3" s="30" t="s">
        <v>91</v>
      </c>
      <c r="Q3" s="27" t="s">
        <v>90</v>
      </c>
      <c r="R3" s="26" t="s">
        <v>89</v>
      </c>
      <c r="T3" s="39" t="s">
        <v>88</v>
      </c>
    </row>
    <row r="4" spans="1:20" ht="3" customHeight="1">
      <c r="B4" s="40"/>
      <c r="C4" s="29"/>
      <c r="D4" s="28"/>
      <c r="E4" s="41"/>
      <c r="F4" s="42"/>
      <c r="Q4" s="27"/>
      <c r="R4" s="26"/>
      <c r="T4" s="39"/>
    </row>
    <row r="5" spans="1:20" ht="20.25" customHeight="1">
      <c r="B5" s="40"/>
      <c r="C5" s="25" t="str">
        <f t="shared" ref="C5:C14" si="0">INDEX($Q$5:$Q$40,$R$2+T5)</f>
        <v>200609</v>
      </c>
      <c r="D5" s="24">
        <f t="shared" ref="D5:D14" si="1">INDEX($R$5:$R$40,$R$2+T5)</f>
        <v>1376</v>
      </c>
      <c r="E5" s="88" t="str">
        <f t="shared" ref="E5:E14" si="2">REPT("█",D5/MAX($D$5:$D$14)*25)</f>
        <v>████████████</v>
      </c>
      <c r="F5" s="43">
        <f t="shared" ref="F5:F14" si="3">RANK(D5,$D$5:$D$14,0)</f>
        <v>7</v>
      </c>
      <c r="Q5" s="44">
        <v>201007</v>
      </c>
      <c r="R5" s="89">
        <v>799</v>
      </c>
      <c r="T5" s="45">
        <v>0</v>
      </c>
    </row>
    <row r="6" spans="1:20" ht="20.25" customHeight="1">
      <c r="B6" s="40"/>
      <c r="C6" s="23" t="str">
        <f t="shared" si="0"/>
        <v>200610</v>
      </c>
      <c r="D6" s="22">
        <f t="shared" si="1"/>
        <v>1192</v>
      </c>
      <c r="E6" s="90" t="str">
        <f t="shared" si="2"/>
        <v>███████████</v>
      </c>
      <c r="F6" s="46">
        <f t="shared" si="3"/>
        <v>9</v>
      </c>
      <c r="Q6" s="44" t="s">
        <v>87</v>
      </c>
      <c r="R6" s="89">
        <v>1818</v>
      </c>
      <c r="T6" s="45">
        <v>1</v>
      </c>
    </row>
    <row r="7" spans="1:20" ht="20.25" customHeight="1">
      <c r="B7" s="40"/>
      <c r="C7" s="25" t="str">
        <f t="shared" si="0"/>
        <v>200611</v>
      </c>
      <c r="D7" s="24">
        <f t="shared" si="1"/>
        <v>2602</v>
      </c>
      <c r="E7" s="88" t="str">
        <f t="shared" si="2"/>
        <v>████████████████████████</v>
      </c>
      <c r="F7" s="43">
        <f t="shared" si="3"/>
        <v>2</v>
      </c>
      <c r="Q7" s="44" t="s">
        <v>86</v>
      </c>
      <c r="R7" s="89">
        <v>1376</v>
      </c>
      <c r="T7" s="45">
        <v>2</v>
      </c>
    </row>
    <row r="8" spans="1:20" ht="20.25" customHeight="1">
      <c r="B8" s="40"/>
      <c r="C8" s="23" t="str">
        <f t="shared" si="0"/>
        <v>200612</v>
      </c>
      <c r="D8" s="22">
        <f t="shared" si="1"/>
        <v>2057</v>
      </c>
      <c r="E8" s="90" t="str">
        <f t="shared" si="2"/>
        <v>███████████████████</v>
      </c>
      <c r="F8" s="46">
        <f t="shared" si="3"/>
        <v>3</v>
      </c>
      <c r="Q8" s="44" t="s">
        <v>85</v>
      </c>
      <c r="R8" s="89">
        <v>1192</v>
      </c>
      <c r="T8" s="45">
        <v>3</v>
      </c>
    </row>
    <row r="9" spans="1:20" ht="20.25" customHeight="1">
      <c r="B9" s="40"/>
      <c r="C9" s="25" t="str">
        <f t="shared" si="0"/>
        <v>200701</v>
      </c>
      <c r="D9" s="24">
        <f t="shared" si="1"/>
        <v>911</v>
      </c>
      <c r="E9" s="88" t="str">
        <f t="shared" si="2"/>
        <v>████████</v>
      </c>
      <c r="F9" s="43">
        <f t="shared" si="3"/>
        <v>10</v>
      </c>
      <c r="Q9" s="44" t="s">
        <v>84</v>
      </c>
      <c r="R9" s="89">
        <v>2602</v>
      </c>
      <c r="T9" s="45">
        <v>4</v>
      </c>
    </row>
    <row r="10" spans="1:20" ht="20.25" customHeight="1">
      <c r="B10" s="40"/>
      <c r="C10" s="23" t="str">
        <f t="shared" si="0"/>
        <v>200702</v>
      </c>
      <c r="D10" s="22">
        <f t="shared" si="1"/>
        <v>2023</v>
      </c>
      <c r="E10" s="90" t="str">
        <f t="shared" si="2"/>
        <v>██████████████████</v>
      </c>
      <c r="F10" s="46">
        <f t="shared" si="3"/>
        <v>4</v>
      </c>
      <c r="Q10" s="44" t="s">
        <v>83</v>
      </c>
      <c r="R10" s="89">
        <v>2057</v>
      </c>
      <c r="T10" s="45">
        <v>5</v>
      </c>
    </row>
    <row r="11" spans="1:20" ht="20.25" customHeight="1">
      <c r="B11" s="40"/>
      <c r="C11" s="25" t="str">
        <f t="shared" si="0"/>
        <v>200703</v>
      </c>
      <c r="D11" s="24">
        <f t="shared" si="1"/>
        <v>1583</v>
      </c>
      <c r="E11" s="88" t="str">
        <f t="shared" si="2"/>
        <v>██████████████</v>
      </c>
      <c r="F11" s="43">
        <f t="shared" si="3"/>
        <v>6</v>
      </c>
      <c r="Q11" s="44" t="s">
        <v>82</v>
      </c>
      <c r="R11" s="89">
        <v>911</v>
      </c>
      <c r="T11" s="45">
        <v>6</v>
      </c>
    </row>
    <row r="12" spans="1:20" ht="20.25" customHeight="1">
      <c r="B12" s="40"/>
      <c r="C12" s="23" t="str">
        <f t="shared" si="0"/>
        <v>200704</v>
      </c>
      <c r="D12" s="22">
        <f t="shared" si="1"/>
        <v>1242</v>
      </c>
      <c r="E12" s="90" t="str">
        <f t="shared" si="2"/>
        <v>███████████</v>
      </c>
      <c r="F12" s="46">
        <f t="shared" si="3"/>
        <v>8</v>
      </c>
      <c r="Q12" s="44" t="s">
        <v>81</v>
      </c>
      <c r="R12" s="89">
        <v>2023</v>
      </c>
      <c r="T12" s="45">
        <v>7</v>
      </c>
    </row>
    <row r="13" spans="1:20" ht="20.25" customHeight="1">
      <c r="B13" s="40"/>
      <c r="C13" s="25" t="str">
        <f t="shared" si="0"/>
        <v>200705</v>
      </c>
      <c r="D13" s="24">
        <f t="shared" si="1"/>
        <v>2667</v>
      </c>
      <c r="E13" s="88" t="str">
        <f t="shared" si="2"/>
        <v>█████████████████████████</v>
      </c>
      <c r="F13" s="43">
        <f t="shared" si="3"/>
        <v>1</v>
      </c>
      <c r="Q13" s="44" t="s">
        <v>80</v>
      </c>
      <c r="R13" s="89">
        <v>1583</v>
      </c>
      <c r="T13" s="45">
        <v>8</v>
      </c>
    </row>
    <row r="14" spans="1:20" ht="20.25" customHeight="1">
      <c r="B14" s="40"/>
      <c r="C14" s="23" t="str">
        <f t="shared" si="0"/>
        <v>200706</v>
      </c>
      <c r="D14" s="22">
        <f t="shared" si="1"/>
        <v>1956</v>
      </c>
      <c r="E14" s="90" t="str">
        <f t="shared" si="2"/>
        <v>██████████████████</v>
      </c>
      <c r="F14" s="46">
        <f t="shared" si="3"/>
        <v>5</v>
      </c>
      <c r="Q14" s="44" t="s">
        <v>79</v>
      </c>
      <c r="R14" s="89">
        <v>1242</v>
      </c>
      <c r="T14" s="45">
        <v>9</v>
      </c>
    </row>
    <row r="15" spans="1:20" ht="3" customHeight="1">
      <c r="B15" s="40"/>
      <c r="C15" s="21"/>
      <c r="D15" s="20"/>
      <c r="E15" s="47"/>
      <c r="F15" s="48"/>
      <c r="Q15" s="44" t="s">
        <v>78</v>
      </c>
      <c r="R15" s="89">
        <v>2667</v>
      </c>
    </row>
    <row r="16" spans="1:20">
      <c r="Q16" s="44" t="s">
        <v>77</v>
      </c>
      <c r="R16" s="89">
        <v>1956</v>
      </c>
    </row>
    <row r="17" spans="17:18" s="36" customFormat="1">
      <c r="Q17" s="44" t="s">
        <v>76</v>
      </c>
      <c r="R17" s="89">
        <v>6926</v>
      </c>
    </row>
    <row r="18" spans="17:18" s="36" customFormat="1">
      <c r="Q18" s="44" t="s">
        <v>75</v>
      </c>
      <c r="R18" s="89">
        <v>10058</v>
      </c>
    </row>
    <row r="19" spans="17:18" s="36" customFormat="1">
      <c r="Q19" s="44" t="s">
        <v>74</v>
      </c>
      <c r="R19" s="89">
        <v>8123</v>
      </c>
    </row>
    <row r="20" spans="17:18" s="36" customFormat="1">
      <c r="Q20" s="44" t="s">
        <v>73</v>
      </c>
      <c r="R20" s="89">
        <v>5123</v>
      </c>
    </row>
    <row r="21" spans="17:18" s="36" customFormat="1">
      <c r="Q21" s="44" t="s">
        <v>72</v>
      </c>
      <c r="R21" s="89">
        <v>7496</v>
      </c>
    </row>
    <row r="22" spans="17:18" s="36" customFormat="1">
      <c r="Q22" s="44" t="s">
        <v>71</v>
      </c>
      <c r="R22" s="89">
        <v>6078</v>
      </c>
    </row>
    <row r="23" spans="17:18" s="36" customFormat="1">
      <c r="Q23" s="44" t="s">
        <v>70</v>
      </c>
      <c r="R23" s="89">
        <v>3322</v>
      </c>
    </row>
    <row r="24" spans="17:18" s="36" customFormat="1">
      <c r="Q24" s="44" t="s">
        <v>69</v>
      </c>
      <c r="R24" s="89">
        <v>5143</v>
      </c>
    </row>
    <row r="25" spans="17:18" s="36" customFormat="1">
      <c r="Q25" s="44" t="s">
        <v>68</v>
      </c>
      <c r="R25" s="89">
        <v>3887</v>
      </c>
    </row>
    <row r="26" spans="17:18" s="36" customFormat="1">
      <c r="Q26" s="44" t="s">
        <v>67</v>
      </c>
      <c r="R26" s="89">
        <v>5231</v>
      </c>
    </row>
    <row r="27" spans="17:18" s="36" customFormat="1">
      <c r="Q27" s="44" t="s">
        <v>66</v>
      </c>
      <c r="R27" s="89">
        <v>7560</v>
      </c>
    </row>
    <row r="28" spans="17:18" s="36" customFormat="1">
      <c r="Q28" s="44" t="s">
        <v>65</v>
      </c>
      <c r="R28" s="89">
        <v>5812</v>
      </c>
    </row>
    <row r="29" spans="17:18" s="36" customFormat="1">
      <c r="Q29" s="44" t="s">
        <v>64</v>
      </c>
      <c r="R29" s="89">
        <v>9370</v>
      </c>
    </row>
    <row r="30" spans="17:18" s="36" customFormat="1">
      <c r="Q30" s="44" t="s">
        <v>63</v>
      </c>
      <c r="R30" s="89">
        <v>18986</v>
      </c>
    </row>
    <row r="31" spans="17:18" s="36" customFormat="1">
      <c r="Q31" s="44" t="s">
        <v>62</v>
      </c>
      <c r="R31" s="89">
        <v>18681</v>
      </c>
    </row>
    <row r="32" spans="17:18" s="36" customFormat="1">
      <c r="Q32" s="44" t="s">
        <v>61</v>
      </c>
      <c r="R32" s="89">
        <v>11607</v>
      </c>
    </row>
    <row r="33" spans="17:18" s="36" customFormat="1">
      <c r="Q33" s="44" t="s">
        <v>60</v>
      </c>
      <c r="R33" s="89">
        <v>14771</v>
      </c>
    </row>
    <row r="34" spans="17:18" s="36" customFormat="1">
      <c r="Q34" s="44" t="s">
        <v>59</v>
      </c>
      <c r="R34" s="89">
        <v>15855</v>
      </c>
    </row>
    <row r="35" spans="17:18" s="36" customFormat="1">
      <c r="Q35" s="44" t="s">
        <v>58</v>
      </c>
      <c r="R35" s="89">
        <v>9227</v>
      </c>
    </row>
    <row r="36" spans="17:18" s="36" customFormat="1">
      <c r="Q36" s="44" t="s">
        <v>57</v>
      </c>
      <c r="R36" s="89">
        <v>10854</v>
      </c>
    </row>
    <row r="37" spans="17:18" s="36" customFormat="1">
      <c r="Q37" s="44" t="s">
        <v>56</v>
      </c>
      <c r="R37" s="89">
        <v>11459</v>
      </c>
    </row>
    <row r="38" spans="17:18" s="36" customFormat="1">
      <c r="Q38" s="44" t="s">
        <v>55</v>
      </c>
      <c r="R38" s="89">
        <v>12239</v>
      </c>
    </row>
    <row r="39" spans="17:18" s="36" customFormat="1">
      <c r="Q39" s="44" t="s">
        <v>54</v>
      </c>
      <c r="R39" s="89">
        <v>15656</v>
      </c>
    </row>
    <row r="40" spans="17:18" s="36" customFormat="1">
      <c r="Q40" s="44" t="s">
        <v>53</v>
      </c>
      <c r="R40" s="89">
        <v>15805</v>
      </c>
    </row>
  </sheetData>
  <conditionalFormatting sqref="F5:F14">
    <cfRule type="cellIs" dxfId="0" priority="1" operator="lessThan">
      <formula>4</formula>
    </cfRule>
  </conditionalFormatting>
  <pageMargins left="0.7" right="0.7" top="0.75" bottom="0.75" header="0.3" footer="0.3"/>
  <pageSetup orientation="portrait" r:id="rId1"/>
  <legacyDrawing r:id="rId2"/>
</worksheet>
</file>

<file path=xl/worksheets/sheet12.xml><?xml version="1.0" encoding="utf-8"?>
<worksheet xmlns="http://schemas.openxmlformats.org/spreadsheetml/2006/main" xmlns:r="http://schemas.openxmlformats.org/officeDocument/2006/relationships">
  <sheetPr codeName="Sheet9"/>
  <dimension ref="A1:T40"/>
  <sheetViews>
    <sheetView showGridLines="0" zoomScaleNormal="100" workbookViewId="0"/>
  </sheetViews>
  <sheetFormatPr defaultRowHeight="15"/>
  <cols>
    <col min="1" max="1" width="9.140625" style="36"/>
    <col min="2" max="2" width="3.28515625" style="36" customWidth="1"/>
    <col min="3" max="3" width="11.7109375" style="19" customWidth="1"/>
    <col min="4" max="4" width="8" style="18" bestFit="1" customWidth="1"/>
    <col min="5" max="5" width="34" style="36" bestFit="1" customWidth="1"/>
    <col min="6" max="16" width="9.140625" style="36"/>
    <col min="17" max="17" width="7" style="37" bestFit="1" customWidth="1"/>
    <col min="18" max="18" width="8" style="37" bestFit="1" customWidth="1"/>
    <col min="19" max="19" width="9.140625" style="36"/>
    <col min="20" max="20" width="14.85546875" style="36" bestFit="1" customWidth="1"/>
    <col min="21" max="16384" width="9.140625" style="36"/>
  </cols>
  <sheetData>
    <row r="1" spans="1:20" ht="15.75" thickBot="1">
      <c r="A1" s="87"/>
    </row>
    <row r="2" spans="1:20" ht="15.75" thickBot="1">
      <c r="R2" s="32">
        <v>11</v>
      </c>
    </row>
    <row r="3" spans="1:20" ht="20.25" customHeight="1">
      <c r="C3" s="31" t="s">
        <v>90</v>
      </c>
      <c r="D3" s="30" t="s">
        <v>40</v>
      </c>
      <c r="E3" s="38"/>
      <c r="F3" s="30" t="s">
        <v>91</v>
      </c>
      <c r="Q3" s="27" t="s">
        <v>90</v>
      </c>
      <c r="R3" s="26" t="s">
        <v>89</v>
      </c>
      <c r="T3" s="39" t="s">
        <v>88</v>
      </c>
    </row>
    <row r="4" spans="1:20" ht="3" customHeight="1">
      <c r="B4" s="40"/>
      <c r="C4" s="29"/>
      <c r="D4" s="28"/>
      <c r="E4" s="41"/>
      <c r="F4" s="42"/>
      <c r="Q4" s="27"/>
      <c r="R4" s="26"/>
      <c r="T4" s="39"/>
    </row>
    <row r="5" spans="1:20" ht="20.25" customHeight="1">
      <c r="B5" s="40"/>
      <c r="C5" s="25"/>
      <c r="D5" s="24"/>
      <c r="E5" s="88"/>
      <c r="F5" s="43"/>
      <c r="Q5" s="44">
        <v>201007</v>
      </c>
      <c r="R5" s="89">
        <v>799</v>
      </c>
      <c r="T5" s="45">
        <v>0</v>
      </c>
    </row>
    <row r="6" spans="1:20" ht="20.25" customHeight="1">
      <c r="B6" s="40"/>
      <c r="C6" s="23"/>
      <c r="D6" s="22"/>
      <c r="E6" s="90"/>
      <c r="F6" s="46"/>
      <c r="Q6" s="44" t="s">
        <v>87</v>
      </c>
      <c r="R6" s="89">
        <v>1818</v>
      </c>
      <c r="T6" s="45">
        <v>1</v>
      </c>
    </row>
    <row r="7" spans="1:20" ht="20.25" customHeight="1">
      <c r="B7" s="40"/>
      <c r="C7" s="25"/>
      <c r="D7" s="24"/>
      <c r="E7" s="88"/>
      <c r="F7" s="43"/>
      <c r="Q7" s="44" t="s">
        <v>86</v>
      </c>
      <c r="R7" s="89">
        <v>1376</v>
      </c>
      <c r="T7" s="45">
        <v>2</v>
      </c>
    </row>
    <row r="8" spans="1:20" ht="20.25" customHeight="1">
      <c r="B8" s="40"/>
      <c r="C8" s="23"/>
      <c r="D8" s="22"/>
      <c r="E8" s="90"/>
      <c r="F8" s="46"/>
      <c r="Q8" s="44" t="s">
        <v>85</v>
      </c>
      <c r="R8" s="89">
        <v>1192</v>
      </c>
      <c r="T8" s="45">
        <v>3</v>
      </c>
    </row>
    <row r="9" spans="1:20" ht="20.25" customHeight="1">
      <c r="B9" s="40"/>
      <c r="C9" s="25"/>
      <c r="D9" s="24"/>
      <c r="E9" s="88"/>
      <c r="F9" s="43"/>
      <c r="Q9" s="44" t="s">
        <v>84</v>
      </c>
      <c r="R9" s="89">
        <v>2602</v>
      </c>
      <c r="T9" s="45">
        <v>4</v>
      </c>
    </row>
    <row r="10" spans="1:20" ht="20.25" customHeight="1">
      <c r="B10" s="40"/>
      <c r="C10" s="23"/>
      <c r="D10" s="22"/>
      <c r="E10" s="90"/>
      <c r="F10" s="46"/>
      <c r="Q10" s="44" t="s">
        <v>83</v>
      </c>
      <c r="R10" s="89">
        <v>2057</v>
      </c>
      <c r="T10" s="45">
        <v>5</v>
      </c>
    </row>
    <row r="11" spans="1:20" ht="20.25" customHeight="1">
      <c r="B11" s="40"/>
      <c r="C11" s="25"/>
      <c r="D11" s="24"/>
      <c r="E11" s="88"/>
      <c r="F11" s="43"/>
      <c r="Q11" s="44" t="s">
        <v>82</v>
      </c>
      <c r="R11" s="89">
        <v>911</v>
      </c>
      <c r="T11" s="45">
        <v>6</v>
      </c>
    </row>
    <row r="12" spans="1:20" ht="20.25" customHeight="1">
      <c r="B12" s="40"/>
      <c r="C12" s="23"/>
      <c r="D12" s="22"/>
      <c r="E12" s="90"/>
      <c r="F12" s="46"/>
      <c r="Q12" s="44" t="s">
        <v>81</v>
      </c>
      <c r="R12" s="89">
        <v>2023</v>
      </c>
      <c r="T12" s="45">
        <v>7</v>
      </c>
    </row>
    <row r="13" spans="1:20" ht="20.25" customHeight="1">
      <c r="B13" s="40"/>
      <c r="C13" s="25"/>
      <c r="D13" s="24"/>
      <c r="E13" s="88"/>
      <c r="F13" s="43"/>
      <c r="Q13" s="44" t="s">
        <v>80</v>
      </c>
      <c r="R13" s="89">
        <v>1583</v>
      </c>
      <c r="T13" s="45">
        <v>8</v>
      </c>
    </row>
    <row r="14" spans="1:20" ht="20.25" customHeight="1">
      <c r="B14" s="40"/>
      <c r="C14" s="23"/>
      <c r="D14" s="22"/>
      <c r="E14" s="90"/>
      <c r="F14" s="46"/>
      <c r="Q14" s="44" t="s">
        <v>79</v>
      </c>
      <c r="R14" s="89">
        <v>1242</v>
      </c>
      <c r="T14" s="45">
        <v>9</v>
      </c>
    </row>
    <row r="15" spans="1:20" ht="3" customHeight="1">
      <c r="B15" s="40"/>
      <c r="C15" s="21"/>
      <c r="D15" s="20"/>
      <c r="E15" s="47"/>
      <c r="F15" s="48"/>
      <c r="Q15" s="44" t="s">
        <v>78</v>
      </c>
      <c r="R15" s="89">
        <v>2667</v>
      </c>
    </row>
    <row r="16" spans="1:20">
      <c r="Q16" s="44" t="s">
        <v>77</v>
      </c>
      <c r="R16" s="89">
        <v>1956</v>
      </c>
    </row>
    <row r="17" spans="17:18" s="36" customFormat="1">
      <c r="Q17" s="44" t="s">
        <v>76</v>
      </c>
      <c r="R17" s="89">
        <v>6926</v>
      </c>
    </row>
    <row r="18" spans="17:18" s="36" customFormat="1">
      <c r="Q18" s="44" t="s">
        <v>75</v>
      </c>
      <c r="R18" s="89">
        <v>10058</v>
      </c>
    </row>
    <row r="19" spans="17:18" s="36" customFormat="1">
      <c r="Q19" s="44" t="s">
        <v>74</v>
      </c>
      <c r="R19" s="89">
        <v>8123</v>
      </c>
    </row>
    <row r="20" spans="17:18" s="36" customFormat="1">
      <c r="Q20" s="44" t="s">
        <v>73</v>
      </c>
      <c r="R20" s="89">
        <v>5123</v>
      </c>
    </row>
    <row r="21" spans="17:18" s="36" customFormat="1">
      <c r="Q21" s="44" t="s">
        <v>72</v>
      </c>
      <c r="R21" s="89">
        <v>7496</v>
      </c>
    </row>
    <row r="22" spans="17:18" s="36" customFormat="1">
      <c r="Q22" s="44" t="s">
        <v>71</v>
      </c>
      <c r="R22" s="89">
        <v>6078</v>
      </c>
    </row>
    <row r="23" spans="17:18" s="36" customFormat="1">
      <c r="Q23" s="44" t="s">
        <v>70</v>
      </c>
      <c r="R23" s="89">
        <v>3322</v>
      </c>
    </row>
    <row r="24" spans="17:18" s="36" customFormat="1">
      <c r="Q24" s="44" t="s">
        <v>69</v>
      </c>
      <c r="R24" s="89">
        <v>5143</v>
      </c>
    </row>
    <row r="25" spans="17:18" s="36" customFormat="1">
      <c r="Q25" s="44" t="s">
        <v>68</v>
      </c>
      <c r="R25" s="89">
        <v>3887</v>
      </c>
    </row>
    <row r="26" spans="17:18" s="36" customFormat="1">
      <c r="Q26" s="44" t="s">
        <v>67</v>
      </c>
      <c r="R26" s="89">
        <v>5231</v>
      </c>
    </row>
    <row r="27" spans="17:18" s="36" customFormat="1">
      <c r="Q27" s="44" t="s">
        <v>66</v>
      </c>
      <c r="R27" s="89">
        <v>7560</v>
      </c>
    </row>
    <row r="28" spans="17:18" s="36" customFormat="1">
      <c r="Q28" s="44" t="s">
        <v>65</v>
      </c>
      <c r="R28" s="89">
        <v>5812</v>
      </c>
    </row>
    <row r="29" spans="17:18" s="36" customFormat="1">
      <c r="Q29" s="44" t="s">
        <v>64</v>
      </c>
      <c r="R29" s="89">
        <v>9370</v>
      </c>
    </row>
    <row r="30" spans="17:18" s="36" customFormat="1">
      <c r="Q30" s="44" t="s">
        <v>63</v>
      </c>
      <c r="R30" s="89">
        <v>18986</v>
      </c>
    </row>
    <row r="31" spans="17:18" s="36" customFormat="1">
      <c r="Q31" s="44" t="s">
        <v>62</v>
      </c>
      <c r="R31" s="89">
        <v>18681</v>
      </c>
    </row>
    <row r="32" spans="17:18" s="36" customFormat="1">
      <c r="Q32" s="44" t="s">
        <v>61</v>
      </c>
      <c r="R32" s="89">
        <v>11607</v>
      </c>
    </row>
    <row r="33" spans="17:18" s="36" customFormat="1">
      <c r="Q33" s="44" t="s">
        <v>60</v>
      </c>
      <c r="R33" s="89">
        <v>14771</v>
      </c>
    </row>
    <row r="34" spans="17:18" s="36" customFormat="1">
      <c r="Q34" s="44" t="s">
        <v>59</v>
      </c>
      <c r="R34" s="89">
        <v>15855</v>
      </c>
    </row>
    <row r="35" spans="17:18" s="36" customFormat="1">
      <c r="Q35" s="44" t="s">
        <v>58</v>
      </c>
      <c r="R35" s="89">
        <v>9227</v>
      </c>
    </row>
    <row r="36" spans="17:18" s="36" customFormat="1">
      <c r="Q36" s="44" t="s">
        <v>57</v>
      </c>
      <c r="R36" s="89">
        <v>10854</v>
      </c>
    </row>
    <row r="37" spans="17:18" s="36" customFormat="1">
      <c r="Q37" s="44" t="s">
        <v>56</v>
      </c>
      <c r="R37" s="89">
        <v>11459</v>
      </c>
    </row>
    <row r="38" spans="17:18" s="36" customFormat="1">
      <c r="Q38" s="44" t="s">
        <v>55</v>
      </c>
      <c r="R38" s="89">
        <v>12239</v>
      </c>
    </row>
    <row r="39" spans="17:18" s="36" customFormat="1">
      <c r="Q39" s="44" t="s">
        <v>54</v>
      </c>
      <c r="R39" s="89">
        <v>15656</v>
      </c>
    </row>
    <row r="40" spans="17:18" s="36" customFormat="1">
      <c r="Q40" s="44" t="s">
        <v>53</v>
      </c>
      <c r="R40" s="89">
        <v>15805</v>
      </c>
    </row>
  </sheetData>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sheetPr codeName="Sheet11"/>
  <dimension ref="A1:W26"/>
  <sheetViews>
    <sheetView showGridLines="0" workbookViewId="0"/>
  </sheetViews>
  <sheetFormatPr defaultRowHeight="15"/>
  <cols>
    <col min="1" max="1" width="11" style="2" customWidth="1"/>
    <col min="2" max="2" width="3.5703125" style="2" customWidth="1"/>
    <col min="3" max="3" width="9.140625" style="2"/>
    <col min="4" max="4" width="22" style="2" bestFit="1" customWidth="1"/>
    <col min="5" max="5" width="9.140625" style="2"/>
    <col min="6" max="6" width="20.7109375" style="2" bestFit="1" customWidth="1"/>
    <col min="7" max="10" width="9.140625" style="2"/>
    <col min="11" max="11" width="3.5703125" style="2" customWidth="1"/>
    <col min="12" max="12" width="16.85546875" style="2" bestFit="1" customWidth="1"/>
    <col min="13" max="15" width="16.85546875" style="2" customWidth="1"/>
    <col min="16" max="16" width="16" style="2" bestFit="1" customWidth="1"/>
    <col min="17" max="18" width="9.140625" style="2"/>
    <col min="19" max="19" width="12.7109375" style="2" bestFit="1" customWidth="1"/>
    <col min="20" max="20" width="16.85546875" style="2" bestFit="1" customWidth="1"/>
    <col min="21" max="21" width="16" style="2" bestFit="1" customWidth="1"/>
    <col min="22" max="16384" width="9.140625" style="2"/>
  </cols>
  <sheetData>
    <row r="1" spans="1:23" ht="18.75">
      <c r="A1" s="1" t="s">
        <v>102</v>
      </c>
    </row>
    <row r="3" spans="1:23">
      <c r="B3" s="12"/>
      <c r="C3" s="12"/>
      <c r="D3" s="12"/>
      <c r="E3" s="12"/>
      <c r="F3" s="12"/>
      <c r="G3" s="12"/>
      <c r="H3" s="12"/>
      <c r="I3" s="12"/>
      <c r="J3" s="12"/>
      <c r="K3" s="12"/>
    </row>
    <row r="4" spans="1:23" ht="18.75">
      <c r="B4" s="12"/>
      <c r="C4" s="12"/>
      <c r="D4" s="156" t="s">
        <v>103</v>
      </c>
      <c r="E4" s="12"/>
      <c r="F4" s="156" t="s">
        <v>104</v>
      </c>
      <c r="G4" s="12"/>
      <c r="H4" s="12"/>
      <c r="I4" s="12"/>
      <c r="J4" s="12"/>
      <c r="K4" s="12"/>
    </row>
    <row r="5" spans="1:23">
      <c r="B5" s="12"/>
      <c r="C5" s="12"/>
      <c r="D5" s="157">
        <v>2010</v>
      </c>
      <c r="E5" s="158" t="s">
        <v>105</v>
      </c>
      <c r="F5" s="157">
        <v>2009</v>
      </c>
      <c r="G5" s="12"/>
      <c r="H5" s="12"/>
      <c r="I5" s="12"/>
      <c r="J5" s="12"/>
      <c r="K5" s="12"/>
      <c r="S5" s="159" t="s">
        <v>12</v>
      </c>
    </row>
    <row r="6" spans="1:23">
      <c r="B6" s="12"/>
      <c r="C6" s="12"/>
      <c r="D6" s="12"/>
      <c r="E6" s="12"/>
      <c r="F6" s="12"/>
      <c r="G6" s="12"/>
      <c r="H6" s="12"/>
      <c r="I6" s="12"/>
      <c r="J6" s="12"/>
      <c r="K6" s="12"/>
      <c r="S6" s="16" t="s">
        <v>106</v>
      </c>
      <c r="T6" s="16">
        <v>2007</v>
      </c>
      <c r="U6" s="16">
        <v>2008</v>
      </c>
      <c r="V6" s="16">
        <v>2009</v>
      </c>
      <c r="W6" s="16">
        <v>2010</v>
      </c>
    </row>
    <row r="7" spans="1:23">
      <c r="B7" s="12"/>
      <c r="C7" s="12"/>
      <c r="D7" s="12"/>
      <c r="E7" s="12"/>
      <c r="F7" s="12"/>
      <c r="G7" s="12"/>
      <c r="H7" s="12"/>
      <c r="I7" s="12"/>
      <c r="J7" s="12"/>
      <c r="K7" s="12"/>
      <c r="S7" s="160" t="s">
        <v>107</v>
      </c>
      <c r="T7" s="161">
        <v>730</v>
      </c>
      <c r="U7" s="161">
        <v>854</v>
      </c>
      <c r="V7" s="161">
        <v>2911</v>
      </c>
      <c r="W7" s="161">
        <v>2608</v>
      </c>
    </row>
    <row r="8" spans="1:23">
      <c r="B8" s="12"/>
      <c r="C8" s="12"/>
      <c r="D8" s="12"/>
      <c r="E8" s="12"/>
      <c r="F8" s="12"/>
      <c r="G8" s="12"/>
      <c r="H8" s="12"/>
      <c r="I8" s="12"/>
      <c r="J8" s="12"/>
      <c r="K8" s="12"/>
      <c r="S8" s="160" t="s">
        <v>108</v>
      </c>
      <c r="T8" s="161">
        <v>952</v>
      </c>
      <c r="U8" s="161">
        <v>1389</v>
      </c>
      <c r="V8" s="161">
        <v>4113</v>
      </c>
      <c r="W8" s="161">
        <v>3603</v>
      </c>
    </row>
    <row r="9" spans="1:23">
      <c r="B9" s="12"/>
      <c r="C9" s="12"/>
      <c r="D9" s="12"/>
      <c r="E9" s="12"/>
      <c r="F9" s="12"/>
      <c r="G9" s="12"/>
      <c r="H9" s="12"/>
      <c r="I9" s="12"/>
      <c r="J9" s="12"/>
      <c r="K9" s="12"/>
      <c r="S9" s="160" t="s">
        <v>22</v>
      </c>
      <c r="T9" s="161">
        <v>443</v>
      </c>
      <c r="U9" s="161">
        <v>543</v>
      </c>
      <c r="V9" s="161">
        <v>1541</v>
      </c>
      <c r="W9" s="161">
        <v>1386</v>
      </c>
    </row>
    <row r="10" spans="1:23">
      <c r="B10" s="12"/>
      <c r="C10" s="12"/>
      <c r="D10" s="12"/>
      <c r="E10" s="12"/>
      <c r="F10" s="12"/>
      <c r="G10" s="12"/>
      <c r="H10" s="12"/>
      <c r="I10" s="12"/>
      <c r="J10" s="12"/>
      <c r="K10" s="12"/>
      <c r="S10" s="160" t="s">
        <v>109</v>
      </c>
      <c r="T10" s="161">
        <v>1536</v>
      </c>
      <c r="U10" s="161">
        <v>1760</v>
      </c>
      <c r="V10" s="161">
        <v>5088</v>
      </c>
      <c r="W10" s="161">
        <v>3737</v>
      </c>
    </row>
    <row r="11" spans="1:23">
      <c r="B11" s="12"/>
      <c r="C11" s="12"/>
      <c r="D11" s="12"/>
      <c r="E11" s="12"/>
      <c r="F11" s="12"/>
      <c r="G11" s="12"/>
      <c r="H11" s="12"/>
      <c r="I11" s="12"/>
      <c r="J11" s="12"/>
      <c r="K11" s="12"/>
      <c r="S11" s="160" t="s">
        <v>23</v>
      </c>
      <c r="T11" s="161">
        <v>1500</v>
      </c>
      <c r="U11" s="161">
        <v>7600</v>
      </c>
      <c r="V11" s="161">
        <v>6588</v>
      </c>
      <c r="W11" s="161">
        <v>7000</v>
      </c>
    </row>
    <row r="12" spans="1:23">
      <c r="B12" s="12"/>
      <c r="C12" s="12"/>
      <c r="D12" s="12"/>
      <c r="E12" s="12"/>
      <c r="F12" s="12"/>
      <c r="G12" s="12"/>
      <c r="H12" s="12"/>
      <c r="I12" s="12"/>
      <c r="J12" s="12"/>
      <c r="K12" s="12"/>
      <c r="S12" s="160" t="s">
        <v>110</v>
      </c>
      <c r="T12" s="161">
        <v>1257</v>
      </c>
      <c r="U12" s="161">
        <v>6280</v>
      </c>
      <c r="V12" s="161">
        <v>6734</v>
      </c>
      <c r="W12" s="161">
        <v>6007</v>
      </c>
    </row>
    <row r="13" spans="1:23">
      <c r="B13" s="12"/>
      <c r="C13" s="12"/>
      <c r="D13" s="12"/>
      <c r="E13" s="12"/>
      <c r="F13" s="12"/>
      <c r="G13" s="12"/>
      <c r="H13" s="12"/>
      <c r="I13" s="12"/>
      <c r="J13" s="12"/>
      <c r="K13" s="12"/>
      <c r="S13" s="160" t="s">
        <v>111</v>
      </c>
      <c r="T13" s="161">
        <v>2275</v>
      </c>
      <c r="U13" s="161">
        <v>2024</v>
      </c>
      <c r="V13" s="161">
        <v>3298</v>
      </c>
      <c r="W13" s="161">
        <v>4312</v>
      </c>
    </row>
    <row r="14" spans="1:23">
      <c r="B14" s="12"/>
      <c r="C14" s="12"/>
      <c r="D14" s="12"/>
      <c r="E14" s="12"/>
      <c r="F14" s="12"/>
      <c r="G14" s="12"/>
      <c r="H14" s="12"/>
      <c r="I14" s="12"/>
      <c r="J14" s="12"/>
      <c r="K14" s="12"/>
      <c r="S14" s="160" t="s">
        <v>24</v>
      </c>
      <c r="T14" s="161">
        <v>1402</v>
      </c>
      <c r="U14" s="161">
        <v>1045</v>
      </c>
      <c r="V14" s="161">
        <v>6759</v>
      </c>
      <c r="W14" s="161">
        <v>7075</v>
      </c>
    </row>
    <row r="15" spans="1:23">
      <c r="B15" s="12"/>
      <c r="C15" s="12"/>
      <c r="D15" s="12"/>
      <c r="E15" s="12"/>
      <c r="F15" s="12"/>
      <c r="G15" s="12"/>
      <c r="H15" s="12"/>
      <c r="I15" s="12"/>
      <c r="J15" s="12"/>
      <c r="K15" s="12"/>
    </row>
    <row r="16" spans="1:23">
      <c r="B16" s="12"/>
      <c r="C16" s="12"/>
      <c r="D16" s="12"/>
      <c r="E16" s="12"/>
      <c r="F16" s="12"/>
      <c r="G16" s="12"/>
      <c r="H16" s="12"/>
      <c r="I16" s="12"/>
      <c r="J16" s="12"/>
      <c r="K16" s="12"/>
    </row>
    <row r="17" spans="2:21">
      <c r="B17" s="12"/>
      <c r="C17" s="12"/>
      <c r="D17" s="12"/>
      <c r="E17" s="12"/>
      <c r="F17" s="12"/>
      <c r="G17" s="12"/>
      <c r="H17" s="12"/>
      <c r="I17" s="12"/>
      <c r="J17" s="12"/>
      <c r="K17" s="12"/>
      <c r="S17" s="159" t="s">
        <v>112</v>
      </c>
    </row>
    <row r="18" spans="2:21">
      <c r="B18" s="12"/>
      <c r="C18" s="12"/>
      <c r="D18" s="12"/>
      <c r="E18" s="12"/>
      <c r="F18" s="12"/>
      <c r="G18" s="12"/>
      <c r="H18" s="12"/>
      <c r="I18" s="12"/>
      <c r="J18" s="12"/>
      <c r="K18" s="12"/>
      <c r="S18" s="162"/>
      <c r="T18" s="162">
        <f>D5</f>
        <v>2010</v>
      </c>
      <c r="U18" s="162">
        <f>F5</f>
        <v>2009</v>
      </c>
    </row>
    <row r="19" spans="2:21">
      <c r="B19" s="12"/>
      <c r="C19" s="12"/>
      <c r="D19" s="12"/>
      <c r="E19" s="12"/>
      <c r="F19" s="12"/>
      <c r="G19" s="12"/>
      <c r="H19" s="12"/>
      <c r="I19" s="12"/>
      <c r="J19" s="12"/>
      <c r="K19" s="12"/>
      <c r="S19" s="163" t="s">
        <v>107</v>
      </c>
      <c r="T19" s="162">
        <f>INDEX(T7:W7,1,MATCH($D$5,$T$6:$W$6,0))</f>
        <v>2608</v>
      </c>
      <c r="U19" s="162">
        <f>INDEX(T7:W7,1,MATCH($F$5,$T$6:$W$6,0))</f>
        <v>2911</v>
      </c>
    </row>
    <row r="20" spans="2:21">
      <c r="B20" s="12"/>
      <c r="C20" s="12"/>
      <c r="D20" s="12"/>
      <c r="E20" s="12"/>
      <c r="F20" s="12"/>
      <c r="G20" s="12"/>
      <c r="H20" s="12"/>
      <c r="I20" s="12"/>
      <c r="J20" s="12"/>
      <c r="K20" s="12"/>
      <c r="S20" s="163" t="s">
        <v>108</v>
      </c>
      <c r="T20" s="162">
        <f>INDEX(T8:W8,1,MATCH($D$5,$T$6:$W$6,0))</f>
        <v>3603</v>
      </c>
      <c r="U20" s="162">
        <f t="shared" ref="U20:U26" si="0">INDEX(T8:W8,1,MATCH($F$5,$T$6:$W$6,0))</f>
        <v>4113</v>
      </c>
    </row>
    <row r="21" spans="2:21">
      <c r="B21" s="12"/>
      <c r="C21" s="12"/>
      <c r="D21" s="12"/>
      <c r="E21" s="12"/>
      <c r="F21" s="12"/>
      <c r="G21" s="12"/>
      <c r="H21" s="12"/>
      <c r="I21" s="12"/>
      <c r="J21" s="12"/>
      <c r="K21" s="12"/>
      <c r="S21" s="163" t="s">
        <v>22</v>
      </c>
      <c r="T21" s="162">
        <f t="shared" ref="T21:T26" si="1">INDEX(T9:W9,1,MATCH($D$5,$T$6:$W$6,0))</f>
        <v>1386</v>
      </c>
      <c r="U21" s="162">
        <f t="shared" si="0"/>
        <v>1541</v>
      </c>
    </row>
    <row r="22" spans="2:21">
      <c r="S22" s="163" t="s">
        <v>109</v>
      </c>
      <c r="T22" s="162">
        <f t="shared" si="1"/>
        <v>3737</v>
      </c>
      <c r="U22" s="162">
        <f t="shared" si="0"/>
        <v>5088</v>
      </c>
    </row>
    <row r="23" spans="2:21">
      <c r="S23" s="163" t="s">
        <v>23</v>
      </c>
      <c r="T23" s="162">
        <f t="shared" si="1"/>
        <v>7000</v>
      </c>
      <c r="U23" s="162">
        <f t="shared" si="0"/>
        <v>6588</v>
      </c>
    </row>
    <row r="24" spans="2:21">
      <c r="S24" s="163" t="s">
        <v>110</v>
      </c>
      <c r="T24" s="162">
        <f t="shared" si="1"/>
        <v>6007</v>
      </c>
      <c r="U24" s="162">
        <f t="shared" si="0"/>
        <v>6734</v>
      </c>
    </row>
    <row r="25" spans="2:21">
      <c r="S25" s="163" t="s">
        <v>111</v>
      </c>
      <c r="T25" s="162">
        <f t="shared" si="1"/>
        <v>4312</v>
      </c>
      <c r="U25" s="162">
        <f t="shared" si="0"/>
        <v>3298</v>
      </c>
    </row>
    <row r="26" spans="2:21">
      <c r="S26" s="163" t="s">
        <v>24</v>
      </c>
      <c r="T26" s="162">
        <f t="shared" si="1"/>
        <v>7075</v>
      </c>
      <c r="U26" s="162">
        <f t="shared" si="0"/>
        <v>6759</v>
      </c>
    </row>
  </sheetData>
  <dataValidations count="1">
    <dataValidation type="list" allowBlank="1" showInputMessage="1" showErrorMessage="1" sqref="D5 F5">
      <formula1>$T$6:$W$6</formula1>
    </dataValidation>
  </dataValidation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sheetPr codeName="Sheet12"/>
  <dimension ref="A1:Q26"/>
  <sheetViews>
    <sheetView showGridLines="0" workbookViewId="0"/>
  </sheetViews>
  <sheetFormatPr defaultRowHeight="15"/>
  <cols>
    <col min="1" max="1" width="2.7109375" style="2" customWidth="1"/>
    <col min="2" max="2" width="3.5703125" style="2" customWidth="1"/>
    <col min="3" max="3" width="9.140625" style="2"/>
    <col min="4" max="4" width="22" style="2" bestFit="1" customWidth="1"/>
    <col min="5" max="5" width="9.140625" style="2"/>
    <col min="6" max="6" width="20.7109375" style="2" bestFit="1" customWidth="1"/>
    <col min="7" max="10" width="9.140625" style="2"/>
    <col min="11" max="11" width="3.5703125" style="2" customWidth="1"/>
    <col min="12" max="12" width="9.140625" style="2"/>
    <col min="13" max="13" width="12.7109375" style="2" bestFit="1" customWidth="1"/>
    <col min="14" max="14" width="16.85546875" style="2" bestFit="1" customWidth="1"/>
    <col min="15" max="15" width="16" style="2" bestFit="1" customWidth="1"/>
    <col min="16" max="16384" width="9.140625" style="2"/>
  </cols>
  <sheetData>
    <row r="1" spans="1:17" ht="18.75">
      <c r="A1" s="1"/>
    </row>
    <row r="3" spans="1:17">
      <c r="B3" s="12"/>
      <c r="C3" s="12"/>
      <c r="D3" s="12"/>
      <c r="E3" s="12"/>
      <c r="F3" s="12"/>
      <c r="G3" s="12"/>
      <c r="H3" s="12"/>
      <c r="I3" s="12"/>
      <c r="J3" s="12"/>
      <c r="K3" s="12"/>
    </row>
    <row r="4" spans="1:17" ht="18.75">
      <c r="B4" s="12"/>
      <c r="C4" s="12"/>
      <c r="D4" s="156" t="s">
        <v>103</v>
      </c>
      <c r="E4" s="12"/>
      <c r="F4" s="156" t="s">
        <v>104</v>
      </c>
      <c r="G4" s="12"/>
      <c r="H4" s="12"/>
      <c r="I4" s="12"/>
      <c r="J4" s="12"/>
      <c r="K4" s="12"/>
    </row>
    <row r="5" spans="1:17">
      <c r="B5" s="12"/>
      <c r="C5" s="12"/>
      <c r="E5" s="158" t="s">
        <v>105</v>
      </c>
      <c r="G5" s="12"/>
      <c r="H5" s="12"/>
      <c r="I5" s="12"/>
      <c r="J5" s="12"/>
      <c r="K5" s="12"/>
      <c r="M5" s="159" t="s">
        <v>12</v>
      </c>
    </row>
    <row r="6" spans="1:17">
      <c r="B6" s="12"/>
      <c r="C6" s="12"/>
      <c r="D6" s="12"/>
      <c r="E6" s="12"/>
      <c r="F6" s="12"/>
      <c r="G6" s="12"/>
      <c r="H6" s="12"/>
      <c r="I6" s="12"/>
      <c r="J6" s="12"/>
      <c r="K6" s="12"/>
      <c r="M6" s="16" t="s">
        <v>106</v>
      </c>
      <c r="N6" s="16">
        <v>2007</v>
      </c>
      <c r="O6" s="16">
        <v>2008</v>
      </c>
      <c r="P6" s="16">
        <v>2009</v>
      </c>
      <c r="Q6" s="16">
        <v>2010</v>
      </c>
    </row>
    <row r="7" spans="1:17">
      <c r="B7" s="12"/>
      <c r="C7" s="12"/>
      <c r="D7" s="12"/>
      <c r="E7" s="12"/>
      <c r="F7" s="12"/>
      <c r="G7" s="12"/>
      <c r="H7" s="12"/>
      <c r="I7" s="12"/>
      <c r="J7" s="12"/>
      <c r="K7" s="12"/>
      <c r="M7" s="160" t="s">
        <v>107</v>
      </c>
      <c r="N7" s="161">
        <v>730</v>
      </c>
      <c r="O7" s="161">
        <v>854</v>
      </c>
      <c r="P7" s="161">
        <v>2911</v>
      </c>
      <c r="Q7" s="161">
        <v>2608</v>
      </c>
    </row>
    <row r="8" spans="1:17">
      <c r="B8" s="12"/>
      <c r="C8" s="12"/>
      <c r="D8" s="12"/>
      <c r="E8" s="12"/>
      <c r="F8" s="12"/>
      <c r="G8" s="12"/>
      <c r="H8" s="12"/>
      <c r="I8" s="12"/>
      <c r="J8" s="12"/>
      <c r="K8" s="12"/>
      <c r="M8" s="160" t="s">
        <v>108</v>
      </c>
      <c r="N8" s="161">
        <v>952</v>
      </c>
      <c r="O8" s="161">
        <v>1389</v>
      </c>
      <c r="P8" s="161">
        <v>4113</v>
      </c>
      <c r="Q8" s="161">
        <v>3603</v>
      </c>
    </row>
    <row r="9" spans="1:17">
      <c r="B9" s="12"/>
      <c r="C9" s="12"/>
      <c r="D9" s="12"/>
      <c r="E9" s="12"/>
      <c r="F9" s="12"/>
      <c r="G9" s="12"/>
      <c r="H9" s="12"/>
      <c r="I9" s="12"/>
      <c r="J9" s="12"/>
      <c r="K9" s="12"/>
      <c r="M9" s="160" t="s">
        <v>22</v>
      </c>
      <c r="N9" s="161">
        <v>443</v>
      </c>
      <c r="O9" s="161">
        <v>543</v>
      </c>
      <c r="P9" s="161">
        <v>1541</v>
      </c>
      <c r="Q9" s="161">
        <v>1386</v>
      </c>
    </row>
    <row r="10" spans="1:17">
      <c r="B10" s="12"/>
      <c r="C10" s="12"/>
      <c r="D10" s="12"/>
      <c r="E10" s="12"/>
      <c r="F10" s="12"/>
      <c r="G10" s="12"/>
      <c r="H10" s="12"/>
      <c r="I10" s="12"/>
      <c r="J10" s="12"/>
      <c r="K10" s="12"/>
      <c r="M10" s="160" t="s">
        <v>109</v>
      </c>
      <c r="N10" s="161">
        <v>1536</v>
      </c>
      <c r="O10" s="161">
        <v>1760</v>
      </c>
      <c r="P10" s="161">
        <v>5088</v>
      </c>
      <c r="Q10" s="161">
        <v>3737</v>
      </c>
    </row>
    <row r="11" spans="1:17">
      <c r="B11" s="12"/>
      <c r="C11" s="12"/>
      <c r="D11" s="12"/>
      <c r="E11" s="12"/>
      <c r="F11" s="12"/>
      <c r="G11" s="12"/>
      <c r="H11" s="12"/>
      <c r="I11" s="12"/>
      <c r="J11" s="12"/>
      <c r="K11" s="12"/>
      <c r="M11" s="160" t="s">
        <v>23</v>
      </c>
      <c r="N11" s="161">
        <v>1500</v>
      </c>
      <c r="O11" s="161">
        <v>7600</v>
      </c>
      <c r="P11" s="161">
        <v>6588</v>
      </c>
      <c r="Q11" s="161">
        <v>7000</v>
      </c>
    </row>
    <row r="12" spans="1:17">
      <c r="B12" s="12"/>
      <c r="C12" s="12"/>
      <c r="D12" s="12"/>
      <c r="E12" s="12"/>
      <c r="F12" s="12"/>
      <c r="G12" s="12"/>
      <c r="H12" s="12"/>
      <c r="I12" s="12"/>
      <c r="J12" s="12"/>
      <c r="K12" s="12"/>
      <c r="M12" s="160" t="s">
        <v>110</v>
      </c>
      <c r="N12" s="161">
        <v>1257</v>
      </c>
      <c r="O12" s="161">
        <v>6280</v>
      </c>
      <c r="P12" s="161">
        <v>6734</v>
      </c>
      <c r="Q12" s="161">
        <v>6007</v>
      </c>
    </row>
    <row r="13" spans="1:17">
      <c r="B13" s="12"/>
      <c r="C13" s="12"/>
      <c r="D13" s="12"/>
      <c r="E13" s="12"/>
      <c r="F13" s="12"/>
      <c r="G13" s="12"/>
      <c r="H13" s="12"/>
      <c r="I13" s="12"/>
      <c r="J13" s="12"/>
      <c r="K13" s="12"/>
      <c r="M13" s="160" t="s">
        <v>111</v>
      </c>
      <c r="N13" s="161">
        <v>2275</v>
      </c>
      <c r="O13" s="161">
        <v>2024</v>
      </c>
      <c r="P13" s="161">
        <v>3298</v>
      </c>
      <c r="Q13" s="161">
        <v>4312</v>
      </c>
    </row>
    <row r="14" spans="1:17">
      <c r="B14" s="12"/>
      <c r="C14" s="12"/>
      <c r="D14" s="12"/>
      <c r="E14" s="12"/>
      <c r="F14" s="12"/>
      <c r="G14" s="12"/>
      <c r="H14" s="12"/>
      <c r="I14" s="12"/>
      <c r="J14" s="12"/>
      <c r="K14" s="12"/>
      <c r="M14" s="160" t="s">
        <v>24</v>
      </c>
      <c r="N14" s="161">
        <v>1402</v>
      </c>
      <c r="O14" s="161">
        <v>1045</v>
      </c>
      <c r="P14" s="161">
        <v>6759</v>
      </c>
      <c r="Q14" s="161">
        <v>7075</v>
      </c>
    </row>
    <row r="15" spans="1:17">
      <c r="B15" s="12"/>
      <c r="C15" s="12"/>
      <c r="D15" s="12"/>
      <c r="E15" s="12"/>
      <c r="F15" s="12"/>
      <c r="G15" s="12"/>
      <c r="H15" s="12"/>
      <c r="I15" s="12"/>
      <c r="J15" s="12"/>
      <c r="K15" s="12"/>
    </row>
    <row r="16" spans="1:17">
      <c r="B16" s="12"/>
      <c r="C16" s="12"/>
      <c r="D16" s="12"/>
      <c r="E16" s="12"/>
      <c r="F16" s="12"/>
      <c r="G16" s="12"/>
      <c r="H16" s="12"/>
      <c r="I16" s="12"/>
      <c r="J16" s="12"/>
      <c r="K16" s="12"/>
    </row>
    <row r="17" spans="2:15">
      <c r="B17" s="12"/>
      <c r="C17" s="12"/>
      <c r="D17" s="12"/>
      <c r="E17" s="12"/>
      <c r="F17" s="12"/>
      <c r="G17" s="12"/>
      <c r="H17" s="12"/>
      <c r="I17" s="12"/>
      <c r="J17" s="12"/>
      <c r="K17" s="12"/>
      <c r="M17" s="159" t="s">
        <v>112</v>
      </c>
    </row>
    <row r="18" spans="2:15">
      <c r="B18" s="12"/>
      <c r="C18" s="12"/>
      <c r="D18" s="12"/>
      <c r="E18" s="12"/>
      <c r="F18" s="12"/>
      <c r="G18" s="12"/>
      <c r="H18" s="12"/>
      <c r="I18" s="12"/>
      <c r="J18" s="12"/>
      <c r="K18" s="12"/>
      <c r="M18" s="162"/>
      <c r="N18" s="162"/>
      <c r="O18" s="162"/>
    </row>
    <row r="19" spans="2:15">
      <c r="B19" s="12"/>
      <c r="C19" s="12"/>
      <c r="D19" s="12"/>
      <c r="E19" s="12"/>
      <c r="F19" s="12"/>
      <c r="G19" s="12"/>
      <c r="H19" s="12"/>
      <c r="I19" s="12"/>
      <c r="J19" s="12"/>
      <c r="K19" s="12"/>
      <c r="M19" s="163" t="s">
        <v>107</v>
      </c>
      <c r="N19" s="162"/>
      <c r="O19" s="162"/>
    </row>
    <row r="20" spans="2:15">
      <c r="B20" s="12"/>
      <c r="C20" s="12"/>
      <c r="D20" s="12"/>
      <c r="E20" s="12"/>
      <c r="F20" s="12"/>
      <c r="G20" s="12"/>
      <c r="H20" s="12"/>
      <c r="I20" s="12"/>
      <c r="J20" s="12"/>
      <c r="K20" s="12"/>
      <c r="M20" s="163" t="s">
        <v>108</v>
      </c>
      <c r="N20" s="162"/>
      <c r="O20" s="162"/>
    </row>
    <row r="21" spans="2:15">
      <c r="B21" s="12"/>
      <c r="C21" s="12"/>
      <c r="D21" s="12"/>
      <c r="E21" s="12"/>
      <c r="F21" s="12"/>
      <c r="G21" s="12"/>
      <c r="H21" s="12"/>
      <c r="I21" s="12"/>
      <c r="J21" s="12"/>
      <c r="K21" s="12"/>
      <c r="M21" s="163" t="s">
        <v>22</v>
      </c>
      <c r="N21" s="162"/>
      <c r="O21" s="162"/>
    </row>
    <row r="22" spans="2:15">
      <c r="M22" s="163" t="s">
        <v>109</v>
      </c>
      <c r="N22" s="162"/>
      <c r="O22" s="162"/>
    </row>
    <row r="23" spans="2:15">
      <c r="M23" s="163" t="s">
        <v>23</v>
      </c>
      <c r="N23" s="162"/>
      <c r="O23" s="162"/>
    </row>
    <row r="24" spans="2:15">
      <c r="M24" s="163" t="s">
        <v>110</v>
      </c>
      <c r="N24" s="162"/>
      <c r="O24" s="162"/>
    </row>
    <row r="25" spans="2:15">
      <c r="M25" s="163" t="s">
        <v>111</v>
      </c>
      <c r="N25" s="162"/>
      <c r="O25" s="162"/>
    </row>
    <row r="26" spans="2:15">
      <c r="M26" s="163" t="s">
        <v>24</v>
      </c>
      <c r="N26" s="162"/>
      <c r="O26" s="162"/>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dimension ref="B1:AQ27"/>
  <sheetViews>
    <sheetView showGridLines="0" workbookViewId="0"/>
  </sheetViews>
  <sheetFormatPr defaultRowHeight="15"/>
  <cols>
    <col min="1" max="1" width="2.42578125" style="33" customWidth="1"/>
    <col min="2" max="2" width="14.28515625" style="33" customWidth="1"/>
    <col min="3" max="12" width="9.140625" style="33"/>
    <col min="13" max="13" width="9.85546875" style="33" customWidth="1"/>
    <col min="14" max="16384" width="9.140625" style="33"/>
  </cols>
  <sheetData>
    <row r="1" spans="2:43" ht="29.25" customHeight="1" thickBot="1">
      <c r="B1" s="192" t="s">
        <v>37</v>
      </c>
      <c r="C1" s="192"/>
      <c r="D1" s="192"/>
      <c r="E1" s="192"/>
      <c r="F1" s="192"/>
      <c r="G1" s="192"/>
      <c r="H1" s="192"/>
      <c r="I1" s="192"/>
      <c r="J1" s="192"/>
      <c r="K1" s="192"/>
      <c r="L1" s="192"/>
      <c r="M1" s="192"/>
      <c r="AA1" s="120" t="s">
        <v>29</v>
      </c>
      <c r="AB1" s="120" t="s">
        <v>38</v>
      </c>
      <c r="AC1" s="120" t="s">
        <v>30</v>
      </c>
      <c r="AD1" s="120" t="s">
        <v>31</v>
      </c>
      <c r="AE1" s="120" t="s">
        <v>30</v>
      </c>
      <c r="AF1" s="120" t="s">
        <v>29</v>
      </c>
      <c r="AG1" s="120" t="s">
        <v>29</v>
      </c>
      <c r="AH1" s="120" t="s">
        <v>31</v>
      </c>
      <c r="AI1" s="120" t="s">
        <v>32</v>
      </c>
      <c r="AJ1" s="120" t="s">
        <v>33</v>
      </c>
      <c r="AK1" s="120" t="s">
        <v>34</v>
      </c>
      <c r="AL1" s="120" t="s">
        <v>35</v>
      </c>
      <c r="AN1" s="70"/>
      <c r="AO1" s="121" t="s">
        <v>19</v>
      </c>
      <c r="AQ1" s="97" t="s">
        <v>20</v>
      </c>
    </row>
    <row r="2" spans="2:43" ht="15.75" thickTop="1">
      <c r="B2" s="172" t="s">
        <v>36</v>
      </c>
      <c r="C2" s="173"/>
      <c r="D2" s="173"/>
      <c r="E2" s="173"/>
      <c r="F2" s="173"/>
      <c r="G2" s="173"/>
      <c r="H2" s="173"/>
      <c r="I2" s="173"/>
      <c r="J2" s="173"/>
      <c r="K2" s="173"/>
      <c r="L2" s="173"/>
      <c r="M2" s="174"/>
      <c r="Z2" s="122" t="s">
        <v>25</v>
      </c>
      <c r="AA2" s="123">
        <f t="shared" ref="AA2:AL2" si="0">CHOOSE($AO$2,AA7,AA8,AA9,AA10,AA11)</f>
        <v>41767.269999999997</v>
      </c>
      <c r="AB2" s="123">
        <f t="shared" si="0"/>
        <v>20806.38</v>
      </c>
      <c r="AC2" s="123">
        <f t="shared" si="0"/>
        <v>32633.02</v>
      </c>
      <c r="AD2" s="123">
        <f t="shared" si="0"/>
        <v>28022.79</v>
      </c>
      <c r="AE2" s="123">
        <f t="shared" si="0"/>
        <v>31090.080000000002</v>
      </c>
      <c r="AF2" s="123">
        <f t="shared" si="0"/>
        <v>27873.24</v>
      </c>
      <c r="AG2" s="123">
        <f t="shared" si="0"/>
        <v>24656.400000000001</v>
      </c>
      <c r="AH2" s="123">
        <f t="shared" si="0"/>
        <v>36984.07</v>
      </c>
      <c r="AI2" s="123">
        <f t="shared" si="0"/>
        <v>41767.269999999997</v>
      </c>
      <c r="AJ2" s="123">
        <f t="shared" si="0"/>
        <v>41767.269999999997</v>
      </c>
      <c r="AK2" s="123">
        <f t="shared" si="0"/>
        <v>41767.269999999997</v>
      </c>
      <c r="AL2" s="123">
        <f t="shared" si="0"/>
        <v>41767.269999999997</v>
      </c>
      <c r="AO2" s="124">
        <v>3</v>
      </c>
      <c r="AQ2" s="98" t="s">
        <v>21</v>
      </c>
    </row>
    <row r="3" spans="2:43">
      <c r="B3" s="175"/>
      <c r="C3" s="176"/>
      <c r="D3" s="176"/>
      <c r="E3" s="176"/>
      <c r="F3" s="176"/>
      <c r="G3" s="176"/>
      <c r="H3" s="176"/>
      <c r="I3" s="176"/>
      <c r="J3" s="176"/>
      <c r="K3" s="176"/>
      <c r="L3" s="176"/>
      <c r="M3" s="177"/>
      <c r="Z3" s="122" t="s">
        <v>27</v>
      </c>
      <c r="AA3" s="125">
        <f t="shared" ref="AA3:AL3" si="1">CHOOSE($AO$2,AA14,AA15,AA16,AA17,AA18)</f>
        <v>0.45284860609754951</v>
      </c>
      <c r="AB3" s="125">
        <f t="shared" si="1"/>
        <v>0.11799500922313265</v>
      </c>
      <c r="AC3" s="125">
        <f t="shared" si="1"/>
        <v>0.30997682715237507</v>
      </c>
      <c r="AD3" s="125">
        <f t="shared" si="1"/>
        <v>0.47458004716875085</v>
      </c>
      <c r="AE3" s="125">
        <f t="shared" si="1"/>
        <v>0.35182669198664007</v>
      </c>
      <c r="AF3" s="125">
        <f t="shared" si="1"/>
        <v>0.37141808310011587</v>
      </c>
      <c r="AG3" s="125">
        <f t="shared" si="1"/>
        <v>0.39100947421359167</v>
      </c>
      <c r="AH3" s="125">
        <f t="shared" si="1"/>
        <v>0.29794990113310943</v>
      </c>
      <c r="AI3" s="125">
        <f t="shared" si="1"/>
        <v>0.45284860609754951</v>
      </c>
      <c r="AJ3" s="125">
        <f t="shared" si="1"/>
        <v>0.45284860609754951</v>
      </c>
      <c r="AK3" s="125">
        <f t="shared" si="1"/>
        <v>0.45284860609754951</v>
      </c>
      <c r="AL3" s="125">
        <f t="shared" si="1"/>
        <v>0.45284860609754951</v>
      </c>
      <c r="AQ3" s="98" t="s">
        <v>22</v>
      </c>
    </row>
    <row r="4" spans="2:43">
      <c r="B4" s="175"/>
      <c r="C4" s="176"/>
      <c r="D4" s="176"/>
      <c r="E4" s="176"/>
      <c r="F4" s="176"/>
      <c r="G4" s="176"/>
      <c r="H4" s="176"/>
      <c r="I4" s="176"/>
      <c r="J4" s="176"/>
      <c r="K4" s="176"/>
      <c r="L4" s="176"/>
      <c r="M4" s="177"/>
      <c r="Z4" s="122" t="s">
        <v>28</v>
      </c>
      <c r="AA4" s="123">
        <f t="shared" ref="AA4:AL4" si="2">CHOOSE($AO$2,AA21,AA22,AA23,AA24,AA25)</f>
        <v>18914.249999999996</v>
      </c>
      <c r="AB4" s="123">
        <f t="shared" si="2"/>
        <v>2455.0490000000027</v>
      </c>
      <c r="AC4" s="123">
        <f t="shared" si="2"/>
        <v>10115.48</v>
      </c>
      <c r="AD4" s="123">
        <f t="shared" si="2"/>
        <v>13299.057000000001</v>
      </c>
      <c r="AE4" s="123">
        <f t="shared" si="2"/>
        <v>10938.32</v>
      </c>
      <c r="AF4" s="123">
        <f t="shared" si="2"/>
        <v>10289.603000000001</v>
      </c>
      <c r="AG4" s="123">
        <f t="shared" si="2"/>
        <v>9640.8860000000022</v>
      </c>
      <c r="AH4" s="123">
        <f t="shared" si="2"/>
        <v>11019.399999999998</v>
      </c>
      <c r="AI4" s="123">
        <f t="shared" si="2"/>
        <v>18914.249999999996</v>
      </c>
      <c r="AJ4" s="123">
        <f t="shared" si="2"/>
        <v>18914.249999999996</v>
      </c>
      <c r="AK4" s="123">
        <f t="shared" si="2"/>
        <v>18914.249999999996</v>
      </c>
      <c r="AL4" s="123">
        <f t="shared" si="2"/>
        <v>18914.249999999996</v>
      </c>
      <c r="AQ4" s="98" t="s">
        <v>23</v>
      </c>
    </row>
    <row r="5" spans="2:43">
      <c r="B5" s="175"/>
      <c r="C5" s="176"/>
      <c r="D5" s="176"/>
      <c r="E5" s="176"/>
      <c r="F5" s="176"/>
      <c r="G5" s="176"/>
      <c r="H5" s="176"/>
      <c r="I5" s="176"/>
      <c r="J5" s="176"/>
      <c r="K5" s="176"/>
      <c r="L5" s="176"/>
      <c r="M5" s="177"/>
      <c r="AA5" s="126"/>
      <c r="AB5" s="126"/>
      <c r="AC5" s="126"/>
      <c r="AD5" s="126"/>
      <c r="AE5" s="126"/>
      <c r="AF5" s="126"/>
      <c r="AG5" s="126"/>
      <c r="AH5" s="126"/>
      <c r="AI5" s="126"/>
      <c r="AJ5" s="126"/>
      <c r="AK5" s="126"/>
      <c r="AL5" s="126"/>
      <c r="AQ5" s="99" t="s">
        <v>24</v>
      </c>
    </row>
    <row r="6" spans="2:43" ht="15.75" thickBot="1">
      <c r="B6" s="175"/>
      <c r="C6" s="176"/>
      <c r="D6" s="176"/>
      <c r="E6" s="176"/>
      <c r="F6" s="176"/>
      <c r="G6" s="176"/>
      <c r="H6" s="176"/>
      <c r="I6" s="176"/>
      <c r="J6" s="176"/>
      <c r="K6" s="176"/>
      <c r="L6" s="176"/>
      <c r="M6" s="177"/>
      <c r="Z6" s="100" t="s">
        <v>25</v>
      </c>
      <c r="AA6" s="101" t="s">
        <v>1</v>
      </c>
      <c r="AB6" s="101" t="s">
        <v>2</v>
      </c>
      <c r="AC6" s="101" t="s">
        <v>3</v>
      </c>
      <c r="AD6" s="101" t="s">
        <v>4</v>
      </c>
      <c r="AE6" s="101" t="s">
        <v>0</v>
      </c>
      <c r="AF6" s="101" t="s">
        <v>5</v>
      </c>
      <c r="AG6" s="101" t="s">
        <v>6</v>
      </c>
      <c r="AH6" s="101" t="s">
        <v>7</v>
      </c>
      <c r="AI6" s="101" t="s">
        <v>8</v>
      </c>
      <c r="AJ6" s="101" t="s">
        <v>9</v>
      </c>
      <c r="AK6" s="101" t="s">
        <v>10</v>
      </c>
      <c r="AL6" s="102" t="s">
        <v>11</v>
      </c>
    </row>
    <row r="7" spans="2:43" ht="15.75" thickTop="1">
      <c r="B7" s="164"/>
      <c r="C7" s="165"/>
      <c r="D7" s="165"/>
      <c r="E7" s="165"/>
      <c r="F7" s="165"/>
      <c r="G7" s="165"/>
      <c r="H7" s="165"/>
      <c r="I7" s="165"/>
      <c r="J7" s="165"/>
      <c r="K7" s="165"/>
      <c r="L7" s="165"/>
      <c r="M7" s="166"/>
      <c r="Z7" s="103" t="s">
        <v>20</v>
      </c>
      <c r="AA7" s="104">
        <v>98741.4</v>
      </c>
      <c r="AB7" s="104">
        <v>54620.880000000005</v>
      </c>
      <c r="AC7" s="104">
        <v>96554.77</v>
      </c>
      <c r="AD7" s="104">
        <v>109624.92</v>
      </c>
      <c r="AE7" s="104">
        <v>87936.2</v>
      </c>
      <c r="AF7" s="104">
        <v>84637.4</v>
      </c>
      <c r="AG7" s="104">
        <v>81338.600000000006</v>
      </c>
      <c r="AH7" s="104">
        <v>97281.06</v>
      </c>
      <c r="AI7" s="104">
        <v>98741.4</v>
      </c>
      <c r="AJ7" s="104">
        <v>98741.4</v>
      </c>
      <c r="AK7" s="104">
        <v>98741.4</v>
      </c>
      <c r="AL7" s="105">
        <v>98741.4</v>
      </c>
    </row>
    <row r="8" spans="2:43">
      <c r="B8" s="167"/>
      <c r="C8" s="155"/>
      <c r="D8" s="155"/>
      <c r="E8" s="155"/>
      <c r="F8" s="155"/>
      <c r="G8" s="155"/>
      <c r="H8" s="155"/>
      <c r="I8" s="155"/>
      <c r="J8" s="155"/>
      <c r="K8" s="155"/>
      <c r="L8" s="155"/>
      <c r="M8" s="168"/>
      <c r="Z8" s="103" t="s">
        <v>21</v>
      </c>
      <c r="AA8" s="104">
        <v>27473.82</v>
      </c>
      <c r="AB8" s="104">
        <v>22673.5</v>
      </c>
      <c r="AC8" s="104">
        <v>35472.25</v>
      </c>
      <c r="AD8" s="104">
        <v>36291.56</v>
      </c>
      <c r="AE8" s="104">
        <v>31490.7</v>
      </c>
      <c r="AF8" s="104">
        <v>27671.85</v>
      </c>
      <c r="AG8" s="104">
        <v>23853</v>
      </c>
      <c r="AH8" s="104">
        <v>25283.5</v>
      </c>
      <c r="AI8" s="104">
        <v>27473.82</v>
      </c>
      <c r="AJ8" s="104">
        <v>27473.82</v>
      </c>
      <c r="AK8" s="104">
        <v>27473.82</v>
      </c>
      <c r="AL8" s="105">
        <v>27473.82</v>
      </c>
    </row>
    <row r="9" spans="2:43">
      <c r="B9" s="167"/>
      <c r="C9" s="155"/>
      <c r="D9" s="155"/>
      <c r="E9" s="155"/>
      <c r="F9" s="155"/>
      <c r="G9" s="155"/>
      <c r="H9" s="155"/>
      <c r="I9" s="155"/>
      <c r="J9" s="155"/>
      <c r="K9" s="155"/>
      <c r="L9" s="155"/>
      <c r="M9" s="168"/>
      <c r="Z9" s="103" t="s">
        <v>22</v>
      </c>
      <c r="AA9" s="104">
        <v>41767.269999999997</v>
      </c>
      <c r="AB9" s="104">
        <v>20806.38</v>
      </c>
      <c r="AC9" s="104">
        <v>32633.02</v>
      </c>
      <c r="AD9" s="104">
        <v>28022.79</v>
      </c>
      <c r="AE9" s="104">
        <v>31090.080000000002</v>
      </c>
      <c r="AF9" s="104">
        <v>27873.24</v>
      </c>
      <c r="AG9" s="104">
        <v>24656.400000000001</v>
      </c>
      <c r="AH9" s="104">
        <v>36984.07</v>
      </c>
      <c r="AI9" s="104">
        <v>41767.269999999997</v>
      </c>
      <c r="AJ9" s="104">
        <v>41767.269999999997</v>
      </c>
      <c r="AK9" s="104">
        <v>41767.269999999997</v>
      </c>
      <c r="AL9" s="105">
        <v>41767.269999999997</v>
      </c>
    </row>
    <row r="10" spans="2:43">
      <c r="B10" s="167"/>
      <c r="C10" s="155"/>
      <c r="D10" s="155"/>
      <c r="E10" s="155"/>
      <c r="F10" s="155"/>
      <c r="G10" s="155"/>
      <c r="H10" s="155"/>
      <c r="I10" s="155"/>
      <c r="J10" s="155"/>
      <c r="K10" s="155"/>
      <c r="L10" s="155"/>
      <c r="M10" s="168"/>
      <c r="Z10" s="103" t="s">
        <v>23</v>
      </c>
      <c r="AA10" s="104">
        <v>18910.810000000001</v>
      </c>
      <c r="AB10" s="104">
        <v>1125</v>
      </c>
      <c r="AC10" s="104">
        <v>17020</v>
      </c>
      <c r="AD10" s="104">
        <v>34195.57</v>
      </c>
      <c r="AE10" s="104">
        <v>12988.92</v>
      </c>
      <c r="AF10" s="104">
        <v>18368.060000000001</v>
      </c>
      <c r="AG10" s="104">
        <v>23747.200000000001</v>
      </c>
      <c r="AH10" s="104">
        <v>22087.49</v>
      </c>
      <c r="AI10" s="104">
        <v>18910.810000000001</v>
      </c>
      <c r="AJ10" s="104">
        <v>18910.810000000001</v>
      </c>
      <c r="AK10" s="104">
        <v>18910.810000000001</v>
      </c>
      <c r="AL10" s="105">
        <v>18910.810000000001</v>
      </c>
    </row>
    <row r="11" spans="2:43">
      <c r="B11" s="167"/>
      <c r="C11" s="155"/>
      <c r="D11" s="155"/>
      <c r="E11" s="155"/>
      <c r="F11" s="155"/>
      <c r="G11" s="155"/>
      <c r="H11" s="155"/>
      <c r="I11" s="155"/>
      <c r="J11" s="155"/>
      <c r="K11" s="155"/>
      <c r="L11" s="155"/>
      <c r="M11" s="168"/>
      <c r="Z11" s="106" t="s">
        <v>24</v>
      </c>
      <c r="AA11" s="107">
        <v>10589.5</v>
      </c>
      <c r="AB11" s="107">
        <v>10016</v>
      </c>
      <c r="AC11" s="107">
        <v>11429.5</v>
      </c>
      <c r="AD11" s="107">
        <v>11115</v>
      </c>
      <c r="AE11" s="107">
        <v>12366.5</v>
      </c>
      <c r="AF11" s="107">
        <v>10724.25</v>
      </c>
      <c r="AG11" s="107">
        <v>9082</v>
      </c>
      <c r="AH11" s="107">
        <v>12926</v>
      </c>
      <c r="AI11" s="107">
        <v>10589.5</v>
      </c>
      <c r="AJ11" s="107">
        <v>10589.5</v>
      </c>
      <c r="AK11" s="107">
        <v>10589.5</v>
      </c>
      <c r="AL11" s="108">
        <v>10589.5</v>
      </c>
    </row>
    <row r="12" spans="2:43">
      <c r="B12" s="167"/>
      <c r="C12" s="155"/>
      <c r="D12" s="155"/>
      <c r="E12" s="155"/>
      <c r="F12" s="155"/>
      <c r="G12" s="155"/>
      <c r="H12" s="155"/>
      <c r="I12" s="155"/>
      <c r="J12" s="155"/>
      <c r="K12" s="155"/>
      <c r="L12" s="155"/>
      <c r="M12" s="168"/>
      <c r="Z12" s="33" t="s">
        <v>26</v>
      </c>
    </row>
    <row r="13" spans="2:43">
      <c r="B13" s="167"/>
      <c r="C13" s="155"/>
      <c r="D13" s="155"/>
      <c r="E13" s="155"/>
      <c r="F13" s="155"/>
      <c r="G13" s="155"/>
      <c r="H13" s="155"/>
      <c r="I13" s="155"/>
      <c r="J13" s="155"/>
      <c r="K13" s="155"/>
      <c r="L13" s="155"/>
      <c r="M13" s="168"/>
      <c r="Z13" s="100" t="s">
        <v>27</v>
      </c>
      <c r="AA13" s="101" t="s">
        <v>1</v>
      </c>
      <c r="AB13" s="101" t="s">
        <v>2</v>
      </c>
      <c r="AC13" s="101" t="s">
        <v>3</v>
      </c>
      <c r="AD13" s="101" t="s">
        <v>4</v>
      </c>
      <c r="AE13" s="101" t="s">
        <v>0</v>
      </c>
      <c r="AF13" s="101" t="s">
        <v>5</v>
      </c>
      <c r="AG13" s="101" t="s">
        <v>6</v>
      </c>
      <c r="AH13" s="101" t="s">
        <v>7</v>
      </c>
      <c r="AI13" s="101" t="s">
        <v>8</v>
      </c>
      <c r="AJ13" s="101" t="s">
        <v>9</v>
      </c>
      <c r="AK13" s="101" t="s">
        <v>10</v>
      </c>
      <c r="AL13" s="102" t="s">
        <v>11</v>
      </c>
    </row>
    <row r="14" spans="2:43">
      <c r="B14" s="167"/>
      <c r="C14" s="155"/>
      <c r="D14" s="155"/>
      <c r="E14" s="155"/>
      <c r="F14" s="155"/>
      <c r="G14" s="155"/>
      <c r="H14" s="155"/>
      <c r="I14" s="155"/>
      <c r="J14" s="155"/>
      <c r="K14" s="155"/>
      <c r="L14" s="155"/>
      <c r="M14" s="168"/>
      <c r="Z14" s="109" t="s">
        <v>20</v>
      </c>
      <c r="AA14" s="110">
        <v>0.49916472934198741</v>
      </c>
      <c r="AB14" s="110">
        <v>0.50606092129090197</v>
      </c>
      <c r="AC14" s="110">
        <v>0.48682657429888609</v>
      </c>
      <c r="AD14" s="110">
        <v>0.47766225881568952</v>
      </c>
      <c r="AE14" s="110">
        <v>0.41381382141380496</v>
      </c>
      <c r="AF14" s="111">
        <v>0.47085450248662802</v>
      </c>
      <c r="AG14" s="110">
        <v>0.52789518355945109</v>
      </c>
      <c r="AH14" s="110">
        <v>0.48749762378861417</v>
      </c>
      <c r="AI14" s="110">
        <v>0.49916472934198741</v>
      </c>
      <c r="AJ14" s="110">
        <v>0.49916472934198741</v>
      </c>
      <c r="AK14" s="110">
        <v>0.49916472934198741</v>
      </c>
      <c r="AL14" s="112">
        <v>0.49916472934198741</v>
      </c>
    </row>
    <row r="15" spans="2:43">
      <c r="B15" s="167"/>
      <c r="C15" s="155"/>
      <c r="D15" s="155"/>
      <c r="E15" s="155"/>
      <c r="F15" s="155"/>
      <c r="G15" s="155"/>
      <c r="H15" s="155"/>
      <c r="I15" s="155"/>
      <c r="J15" s="155"/>
      <c r="K15" s="155"/>
      <c r="L15" s="155"/>
      <c r="M15" s="168"/>
      <c r="Z15" s="103" t="s">
        <v>21</v>
      </c>
      <c r="AA15" s="113">
        <v>0.63062253447099825</v>
      </c>
      <c r="AB15" s="113">
        <v>0.5360239927668865</v>
      </c>
      <c r="AC15" s="113">
        <v>0.55814446503957316</v>
      </c>
      <c r="AD15" s="113">
        <v>0.47410362078676144</v>
      </c>
      <c r="AE15" s="113">
        <v>0.41533024035667676</v>
      </c>
      <c r="AF15" s="114">
        <v>0.4200272968437474</v>
      </c>
      <c r="AG15" s="113">
        <v>0.42472435333081798</v>
      </c>
      <c r="AH15" s="113">
        <v>0.31721517986038317</v>
      </c>
      <c r="AI15" s="113">
        <v>0.63062253447099825</v>
      </c>
      <c r="AJ15" s="113">
        <v>0.63062253447099825</v>
      </c>
      <c r="AK15" s="113">
        <v>0.63062253447099825</v>
      </c>
      <c r="AL15" s="115">
        <v>0.63062253447099825</v>
      </c>
    </row>
    <row r="16" spans="2:43">
      <c r="B16" s="167"/>
      <c r="C16" s="155"/>
      <c r="D16" s="155"/>
      <c r="E16" s="155"/>
      <c r="F16" s="155"/>
      <c r="G16" s="155"/>
      <c r="H16" s="155"/>
      <c r="I16" s="155"/>
      <c r="J16" s="155"/>
      <c r="K16" s="155"/>
      <c r="L16" s="155"/>
      <c r="M16" s="168"/>
      <c r="Z16" s="103" t="s">
        <v>22</v>
      </c>
      <c r="AA16" s="113">
        <v>0.45284860609754951</v>
      </c>
      <c r="AB16" s="113">
        <v>0.11799500922313265</v>
      </c>
      <c r="AC16" s="113">
        <v>0.30997682715237507</v>
      </c>
      <c r="AD16" s="113">
        <v>0.47458004716875085</v>
      </c>
      <c r="AE16" s="113">
        <v>0.35182669198664007</v>
      </c>
      <c r="AF16" s="114">
        <v>0.37141808310011587</v>
      </c>
      <c r="AG16" s="113">
        <v>0.39100947421359167</v>
      </c>
      <c r="AH16" s="113">
        <v>0.29794990113310943</v>
      </c>
      <c r="AI16" s="113">
        <v>0.45284860609754951</v>
      </c>
      <c r="AJ16" s="113">
        <v>0.45284860609754951</v>
      </c>
      <c r="AK16" s="113">
        <v>0.45284860609754951</v>
      </c>
      <c r="AL16" s="115">
        <v>0.45284860609754951</v>
      </c>
    </row>
    <row r="17" spans="2:38">
      <c r="B17" s="167"/>
      <c r="C17" s="155"/>
      <c r="D17" s="155"/>
      <c r="E17" s="155"/>
      <c r="F17" s="155"/>
      <c r="G17" s="155"/>
      <c r="H17" s="155"/>
      <c r="I17" s="155"/>
      <c r="J17" s="155"/>
      <c r="K17" s="155"/>
      <c r="L17" s="155"/>
      <c r="M17" s="168"/>
      <c r="Z17" s="103" t="s">
        <v>23</v>
      </c>
      <c r="AA17" s="113">
        <v>0.3122066162158047</v>
      </c>
      <c r="AB17" s="113">
        <v>0.61669333333333332</v>
      </c>
      <c r="AC17" s="113">
        <v>0.41800822561692125</v>
      </c>
      <c r="AD17" s="113">
        <v>0.30946874112640904</v>
      </c>
      <c r="AE17" s="113">
        <v>9.0183017525706469E-2</v>
      </c>
      <c r="AF17" s="114">
        <v>0.32946398214918932</v>
      </c>
      <c r="AG17" s="113">
        <v>0.56874494677267218</v>
      </c>
      <c r="AH17" s="113">
        <v>0.7154946080337784</v>
      </c>
      <c r="AI17" s="113">
        <v>0.3122066162158047</v>
      </c>
      <c r="AJ17" s="113">
        <v>0.3122066162158047</v>
      </c>
      <c r="AK17" s="113">
        <v>0.3122066162158047</v>
      </c>
      <c r="AL17" s="115">
        <v>0.3122066162158047</v>
      </c>
    </row>
    <row r="18" spans="2:38">
      <c r="B18" s="167"/>
      <c r="C18" s="155"/>
      <c r="D18" s="155"/>
      <c r="E18" s="155"/>
      <c r="F18" s="155"/>
      <c r="G18" s="155"/>
      <c r="H18" s="155"/>
      <c r="I18" s="155"/>
      <c r="J18" s="155"/>
      <c r="K18" s="155"/>
      <c r="L18" s="155"/>
      <c r="M18" s="168"/>
      <c r="Z18" s="106" t="s">
        <v>24</v>
      </c>
      <c r="AA18" s="116">
        <v>0.60098116058359696</v>
      </c>
      <c r="AB18" s="116">
        <v>0.7535313498402556</v>
      </c>
      <c r="AC18" s="116">
        <v>0.66117677938667485</v>
      </c>
      <c r="AD18" s="116">
        <v>0.6524966261808367</v>
      </c>
      <c r="AE18" s="116">
        <v>0.79791533578619656</v>
      </c>
      <c r="AF18" s="117">
        <v>0.76250864785345951</v>
      </c>
      <c r="AG18" s="116">
        <v>0.72710195992072235</v>
      </c>
      <c r="AH18" s="116">
        <v>0.6193308061271855</v>
      </c>
      <c r="AI18" s="116">
        <v>0.60098116058359696</v>
      </c>
      <c r="AJ18" s="116">
        <v>0.60098116058359696</v>
      </c>
      <c r="AK18" s="116">
        <v>0.60098116058359696</v>
      </c>
      <c r="AL18" s="118">
        <v>0.60098116058359696</v>
      </c>
    </row>
    <row r="19" spans="2:38">
      <c r="B19" s="167"/>
      <c r="C19" s="155"/>
      <c r="D19" s="155"/>
      <c r="E19" s="155"/>
      <c r="F19" s="155"/>
      <c r="G19" s="155"/>
      <c r="H19" s="155"/>
      <c r="I19" s="155"/>
      <c r="J19" s="155"/>
      <c r="K19" s="155"/>
      <c r="L19" s="155"/>
      <c r="M19" s="168"/>
      <c r="Z19" s="33" t="s">
        <v>26</v>
      </c>
    </row>
    <row r="20" spans="2:38">
      <c r="B20" s="167"/>
      <c r="C20" s="155"/>
      <c r="D20" s="155"/>
      <c r="E20" s="155"/>
      <c r="F20" s="155"/>
      <c r="G20" s="155"/>
      <c r="H20" s="155"/>
      <c r="I20" s="155"/>
      <c r="J20" s="155"/>
      <c r="K20" s="155"/>
      <c r="L20" s="155"/>
      <c r="M20" s="168"/>
      <c r="Z20" s="100" t="s">
        <v>28</v>
      </c>
      <c r="AA20" s="101" t="s">
        <v>1</v>
      </c>
      <c r="AB20" s="101" t="s">
        <v>2</v>
      </c>
      <c r="AC20" s="101" t="s">
        <v>3</v>
      </c>
      <c r="AD20" s="101" t="s">
        <v>4</v>
      </c>
      <c r="AE20" s="101" t="s">
        <v>0</v>
      </c>
      <c r="AF20" s="101" t="s">
        <v>5</v>
      </c>
      <c r="AG20" s="101" t="s">
        <v>6</v>
      </c>
      <c r="AH20" s="101" t="s">
        <v>7</v>
      </c>
      <c r="AI20" s="101" t="s">
        <v>8</v>
      </c>
      <c r="AJ20" s="101" t="s">
        <v>9</v>
      </c>
      <c r="AK20" s="101" t="s">
        <v>10</v>
      </c>
      <c r="AL20" s="102" t="s">
        <v>11</v>
      </c>
    </row>
    <row r="21" spans="2:38">
      <c r="B21" s="167"/>
      <c r="C21" s="155"/>
      <c r="D21" s="155"/>
      <c r="E21" s="155"/>
      <c r="F21" s="155"/>
      <c r="G21" s="155"/>
      <c r="H21" s="155"/>
      <c r="I21" s="155"/>
      <c r="J21" s="155"/>
      <c r="K21" s="155"/>
      <c r="L21" s="155"/>
      <c r="M21" s="168"/>
      <c r="Z21" s="103" t="s">
        <v>20</v>
      </c>
      <c r="AA21" s="104">
        <v>48508.03</v>
      </c>
      <c r="AB21" s="104">
        <v>22849.739000000001</v>
      </c>
      <c r="AC21" s="104">
        <v>44585.539999999994</v>
      </c>
      <c r="AD21" s="104">
        <v>48339.976999999999</v>
      </c>
      <c r="AE21" s="104">
        <v>35056.159999999996</v>
      </c>
      <c r="AF21" s="104">
        <v>37468.817999999999</v>
      </c>
      <c r="AG21" s="104">
        <v>39881.476000000002</v>
      </c>
      <c r="AH21" s="104">
        <v>42848.659999999996</v>
      </c>
      <c r="AI21" s="104">
        <v>48508.03</v>
      </c>
      <c r="AJ21" s="104">
        <v>48508.03</v>
      </c>
      <c r="AK21" s="104">
        <v>48508.03</v>
      </c>
      <c r="AL21" s="105">
        <v>48508.03</v>
      </c>
    </row>
    <row r="22" spans="2:38" ht="15.75" thickBot="1">
      <c r="B22" s="169"/>
      <c r="C22" s="170"/>
      <c r="D22" s="170"/>
      <c r="E22" s="170"/>
      <c r="F22" s="170"/>
      <c r="G22" s="170"/>
      <c r="H22" s="170"/>
      <c r="I22" s="170"/>
      <c r="J22" s="170"/>
      <c r="K22" s="170"/>
      <c r="L22" s="170"/>
      <c r="M22" s="171"/>
      <c r="Z22" s="103" t="s">
        <v>21</v>
      </c>
      <c r="AA22" s="104">
        <v>17325.61</v>
      </c>
      <c r="AB22" s="104">
        <v>12153.54</v>
      </c>
      <c r="AC22" s="104">
        <v>19798.64</v>
      </c>
      <c r="AD22" s="104">
        <v>17205.96</v>
      </c>
      <c r="AE22" s="104">
        <v>13079.04</v>
      </c>
      <c r="AF22" s="104">
        <v>11604.995000000001</v>
      </c>
      <c r="AG22" s="104">
        <v>10130.950000000001</v>
      </c>
      <c r="AH22" s="104">
        <v>8020.3099999999977</v>
      </c>
      <c r="AI22" s="104">
        <v>17325.61</v>
      </c>
      <c r="AJ22" s="104">
        <v>17325.61</v>
      </c>
      <c r="AK22" s="104">
        <v>17325.61</v>
      </c>
      <c r="AL22" s="105">
        <v>17325.61</v>
      </c>
    </row>
    <row r="23" spans="2:38" ht="15.75" thickTop="1">
      <c r="Z23" s="103" t="s">
        <v>22</v>
      </c>
      <c r="AA23" s="104">
        <v>18914.249999999996</v>
      </c>
      <c r="AB23" s="104">
        <v>2455.0490000000027</v>
      </c>
      <c r="AC23" s="104">
        <v>10115.48</v>
      </c>
      <c r="AD23" s="104">
        <v>13299.057000000001</v>
      </c>
      <c r="AE23" s="104">
        <v>10938.32</v>
      </c>
      <c r="AF23" s="104">
        <v>10289.603000000001</v>
      </c>
      <c r="AG23" s="104">
        <v>9640.8860000000022</v>
      </c>
      <c r="AH23" s="104">
        <v>11019.399999999998</v>
      </c>
      <c r="AI23" s="104">
        <v>18914.249999999996</v>
      </c>
      <c r="AJ23" s="104">
        <v>18914.249999999996</v>
      </c>
      <c r="AK23" s="104">
        <v>18914.249999999996</v>
      </c>
      <c r="AL23" s="105">
        <v>18914.249999999996</v>
      </c>
    </row>
    <row r="24" spans="2:38">
      <c r="Z24" s="103" t="s">
        <v>23</v>
      </c>
      <c r="AA24" s="104">
        <v>5904.0800000000017</v>
      </c>
      <c r="AB24" s="104">
        <v>693.78</v>
      </c>
      <c r="AC24" s="104">
        <v>7114.5</v>
      </c>
      <c r="AD24" s="104">
        <v>10582.46</v>
      </c>
      <c r="AE24" s="104">
        <v>1171.3799999999992</v>
      </c>
      <c r="AF24" s="104">
        <v>7338.74</v>
      </c>
      <c r="AG24" s="104">
        <v>13506.1</v>
      </c>
      <c r="AH24" s="104">
        <v>15803.480000000001</v>
      </c>
      <c r="AI24" s="104">
        <v>5904.0800000000017</v>
      </c>
      <c r="AJ24" s="104">
        <v>5904.0800000000017</v>
      </c>
      <c r="AK24" s="104">
        <v>5904.0800000000017</v>
      </c>
      <c r="AL24" s="105">
        <v>5904.0800000000017</v>
      </c>
    </row>
    <row r="25" spans="2:38">
      <c r="Z25" s="106" t="s">
        <v>24</v>
      </c>
      <c r="AA25" s="107">
        <v>6364.09</v>
      </c>
      <c r="AB25" s="107">
        <v>7547.37</v>
      </c>
      <c r="AC25" s="107">
        <v>7556.92</v>
      </c>
      <c r="AD25" s="107">
        <v>7252.5</v>
      </c>
      <c r="AE25" s="107">
        <v>9867.42</v>
      </c>
      <c r="AF25" s="107">
        <v>8235.48</v>
      </c>
      <c r="AG25" s="107">
        <v>6603.54</v>
      </c>
      <c r="AH25" s="107">
        <v>8005.47</v>
      </c>
      <c r="AI25" s="107">
        <v>6364.09</v>
      </c>
      <c r="AJ25" s="107">
        <v>6364.09</v>
      </c>
      <c r="AK25" s="107">
        <v>6364.09</v>
      </c>
      <c r="AL25" s="108">
        <v>6364.09</v>
      </c>
    </row>
    <row r="26" spans="2:38">
      <c r="AA26" s="119"/>
      <c r="AB26" s="119"/>
      <c r="AC26" s="119"/>
      <c r="AD26" s="119"/>
      <c r="AE26" s="119"/>
      <c r="AF26" s="119"/>
      <c r="AG26" s="119"/>
      <c r="AH26" s="119"/>
      <c r="AI26" s="119"/>
      <c r="AJ26" s="119"/>
      <c r="AK26" s="119"/>
      <c r="AL26" s="119"/>
    </row>
    <row r="27" spans="2:38">
      <c r="AA27" s="119"/>
      <c r="AB27" s="119"/>
      <c r="AC27" s="119"/>
      <c r="AD27" s="119"/>
      <c r="AE27" s="119"/>
      <c r="AF27" s="119"/>
      <c r="AG27" s="119"/>
      <c r="AH27" s="119"/>
      <c r="AI27" s="119"/>
      <c r="AJ27" s="119"/>
      <c r="AK27" s="119"/>
      <c r="AL27" s="119"/>
    </row>
  </sheetData>
  <mergeCells count="1">
    <mergeCell ref="B1:M1"/>
  </mergeCells>
  <phoneticPr fontId="6" type="noConversion"/>
  <pageMargins left="0.7" right="0.7" top="0.75" bottom="0.75" header="0.3" footer="0.3"/>
  <drawing r:id="rId1"/>
  <legacyDrawing r:id="rId2"/>
</worksheet>
</file>

<file path=xl/worksheets/sheet16.xml><?xml version="1.0" encoding="utf-8"?>
<worksheet xmlns="http://schemas.openxmlformats.org/spreadsheetml/2006/main" xmlns:r="http://schemas.openxmlformats.org/officeDocument/2006/relationships">
  <dimension ref="A1:P31"/>
  <sheetViews>
    <sheetView zoomScaleNormal="100" workbookViewId="0"/>
  </sheetViews>
  <sheetFormatPr defaultRowHeight="15"/>
  <cols>
    <col min="1" max="1" width="12.7109375" style="33" bestFit="1" customWidth="1"/>
    <col min="2" max="4" width="7.7109375" style="33" bestFit="1" customWidth="1"/>
    <col min="5" max="5" width="8.7109375" style="33" bestFit="1" customWidth="1"/>
    <col min="6" max="13" width="7.7109375" style="33" bestFit="1" customWidth="1"/>
    <col min="14" max="15" width="9.140625" style="33"/>
    <col min="16" max="16" width="10.85546875" style="33" bestFit="1" customWidth="1"/>
    <col min="17" max="17" width="5.5703125" style="33" customWidth="1"/>
    <col min="18" max="18" width="10.42578125" style="33" bestFit="1" customWidth="1"/>
    <col min="19" max="16384" width="9.140625" style="33"/>
  </cols>
  <sheetData>
    <row r="1" spans="1:16">
      <c r="B1" s="120" t="s">
        <v>29</v>
      </c>
      <c r="C1" s="120" t="s">
        <v>38</v>
      </c>
      <c r="D1" s="120" t="s">
        <v>30</v>
      </c>
      <c r="E1" s="120" t="s">
        <v>31</v>
      </c>
      <c r="F1" s="120" t="s">
        <v>30</v>
      </c>
      <c r="G1" s="120" t="s">
        <v>29</v>
      </c>
      <c r="H1" s="120" t="s">
        <v>29</v>
      </c>
      <c r="I1" s="120" t="s">
        <v>31</v>
      </c>
      <c r="J1" s="120" t="s">
        <v>32</v>
      </c>
      <c r="K1" s="120" t="s">
        <v>33</v>
      </c>
      <c r="L1" s="120" t="s">
        <v>34</v>
      </c>
      <c r="M1" s="120" t="s">
        <v>35</v>
      </c>
      <c r="P1" s="97" t="s">
        <v>20</v>
      </c>
    </row>
    <row r="2" spans="1:16">
      <c r="A2" s="122" t="s">
        <v>25</v>
      </c>
      <c r="B2" s="123"/>
      <c r="C2" s="123"/>
      <c r="D2" s="123"/>
      <c r="E2" s="123"/>
      <c r="F2" s="123"/>
      <c r="G2" s="123"/>
      <c r="H2" s="123"/>
      <c r="I2" s="123"/>
      <c r="J2" s="123"/>
      <c r="K2" s="123"/>
      <c r="L2" s="123"/>
      <c r="M2" s="123"/>
      <c r="P2" s="98" t="s">
        <v>21</v>
      </c>
    </row>
    <row r="3" spans="1:16">
      <c r="A3" s="122" t="s">
        <v>27</v>
      </c>
      <c r="B3" s="125"/>
      <c r="C3" s="125"/>
      <c r="D3" s="125"/>
      <c r="E3" s="125"/>
      <c r="F3" s="125"/>
      <c r="G3" s="125"/>
      <c r="H3" s="125"/>
      <c r="I3" s="125"/>
      <c r="J3" s="125"/>
      <c r="K3" s="125"/>
      <c r="L3" s="125"/>
      <c r="M3" s="125"/>
      <c r="P3" s="98" t="s">
        <v>22</v>
      </c>
    </row>
    <row r="4" spans="1:16">
      <c r="A4" s="122" t="s">
        <v>28</v>
      </c>
      <c r="B4" s="123"/>
      <c r="C4" s="123"/>
      <c r="D4" s="123"/>
      <c r="E4" s="123"/>
      <c r="F4" s="123"/>
      <c r="G4" s="123"/>
      <c r="H4" s="123"/>
      <c r="I4" s="123"/>
      <c r="J4" s="123"/>
      <c r="K4" s="123"/>
      <c r="L4" s="123"/>
      <c r="M4" s="123"/>
      <c r="P4" s="98" t="s">
        <v>23</v>
      </c>
    </row>
    <row r="5" spans="1:16">
      <c r="P5" s="99" t="s">
        <v>24</v>
      </c>
    </row>
    <row r="8" spans="1:16">
      <c r="A8" s="100" t="s">
        <v>25</v>
      </c>
      <c r="B8" s="101" t="s">
        <v>1</v>
      </c>
      <c r="C8" s="101" t="s">
        <v>2</v>
      </c>
      <c r="D8" s="101" t="s">
        <v>3</v>
      </c>
      <c r="E8" s="101" t="s">
        <v>4</v>
      </c>
      <c r="F8" s="101" t="s">
        <v>0</v>
      </c>
      <c r="G8" s="101" t="s">
        <v>5</v>
      </c>
      <c r="H8" s="101" t="s">
        <v>6</v>
      </c>
      <c r="I8" s="101" t="s">
        <v>7</v>
      </c>
      <c r="J8" s="101" t="s">
        <v>8</v>
      </c>
      <c r="K8" s="101" t="s">
        <v>9</v>
      </c>
      <c r="L8" s="101" t="s">
        <v>10</v>
      </c>
      <c r="M8" s="102" t="s">
        <v>11</v>
      </c>
    </row>
    <row r="9" spans="1:16">
      <c r="A9" s="103" t="s">
        <v>20</v>
      </c>
      <c r="B9" s="104">
        <v>98741.4</v>
      </c>
      <c r="C9" s="104">
        <v>54620.880000000005</v>
      </c>
      <c r="D9" s="104">
        <v>96554.77</v>
      </c>
      <c r="E9" s="104">
        <v>109624.92</v>
      </c>
      <c r="F9" s="104">
        <v>87936.2</v>
      </c>
      <c r="G9" s="104">
        <v>84637.4</v>
      </c>
      <c r="H9" s="104">
        <v>81338.600000000006</v>
      </c>
      <c r="I9" s="104">
        <v>97281.06</v>
      </c>
      <c r="J9" s="104">
        <v>98741.4</v>
      </c>
      <c r="K9" s="104">
        <v>98741.4</v>
      </c>
      <c r="L9" s="104">
        <v>98741.4</v>
      </c>
      <c r="M9" s="105">
        <v>98741.4</v>
      </c>
    </row>
    <row r="10" spans="1:16">
      <c r="A10" s="103" t="s">
        <v>21</v>
      </c>
      <c r="B10" s="104">
        <v>27473.82</v>
      </c>
      <c r="C10" s="104">
        <v>22673.5</v>
      </c>
      <c r="D10" s="104">
        <v>35472.25</v>
      </c>
      <c r="E10" s="104">
        <v>36291.56</v>
      </c>
      <c r="F10" s="104">
        <v>31490.7</v>
      </c>
      <c r="G10" s="104">
        <v>27671.85</v>
      </c>
      <c r="H10" s="104">
        <v>23853</v>
      </c>
      <c r="I10" s="104">
        <v>25283.5</v>
      </c>
      <c r="J10" s="104">
        <v>27473.82</v>
      </c>
      <c r="K10" s="104">
        <v>27473.82</v>
      </c>
      <c r="L10" s="104">
        <v>27473.82</v>
      </c>
      <c r="M10" s="105">
        <v>27473.82</v>
      </c>
    </row>
    <row r="11" spans="1:16">
      <c r="A11" s="103" t="s">
        <v>22</v>
      </c>
      <c r="B11" s="104">
        <v>41767.269999999997</v>
      </c>
      <c r="C11" s="104">
        <v>20806.38</v>
      </c>
      <c r="D11" s="104">
        <v>32633.02</v>
      </c>
      <c r="E11" s="104">
        <v>28022.79</v>
      </c>
      <c r="F11" s="104">
        <v>31090.080000000002</v>
      </c>
      <c r="G11" s="104">
        <v>27873.24</v>
      </c>
      <c r="H11" s="104">
        <v>24656.400000000001</v>
      </c>
      <c r="I11" s="104">
        <v>36984.07</v>
      </c>
      <c r="J11" s="104">
        <v>41767.269999999997</v>
      </c>
      <c r="K11" s="104">
        <v>41767.269999999997</v>
      </c>
      <c r="L11" s="104">
        <v>41767.269999999997</v>
      </c>
      <c r="M11" s="105">
        <v>41767.269999999997</v>
      </c>
    </row>
    <row r="12" spans="1:16">
      <c r="A12" s="103" t="s">
        <v>23</v>
      </c>
      <c r="B12" s="104">
        <v>18910.810000000001</v>
      </c>
      <c r="C12" s="104">
        <v>1125</v>
      </c>
      <c r="D12" s="104">
        <v>17020</v>
      </c>
      <c r="E12" s="104">
        <v>34195.57</v>
      </c>
      <c r="F12" s="104">
        <v>12988.92</v>
      </c>
      <c r="G12" s="104">
        <v>18368.060000000001</v>
      </c>
      <c r="H12" s="104">
        <v>23747.200000000001</v>
      </c>
      <c r="I12" s="104">
        <v>22087.49</v>
      </c>
      <c r="J12" s="104">
        <v>18910.810000000001</v>
      </c>
      <c r="K12" s="104">
        <v>18910.810000000001</v>
      </c>
      <c r="L12" s="104">
        <v>18910.810000000001</v>
      </c>
      <c r="M12" s="105">
        <v>18910.810000000001</v>
      </c>
    </row>
    <row r="13" spans="1:16">
      <c r="A13" s="106" t="s">
        <v>24</v>
      </c>
      <c r="B13" s="107">
        <v>10589.5</v>
      </c>
      <c r="C13" s="107">
        <v>10016</v>
      </c>
      <c r="D13" s="107">
        <v>11429.5</v>
      </c>
      <c r="E13" s="107">
        <v>11115</v>
      </c>
      <c r="F13" s="107">
        <v>12366.5</v>
      </c>
      <c r="G13" s="107">
        <v>10724.25</v>
      </c>
      <c r="H13" s="107">
        <v>9082</v>
      </c>
      <c r="I13" s="107">
        <v>12926</v>
      </c>
      <c r="J13" s="107">
        <v>10589.5</v>
      </c>
      <c r="K13" s="107">
        <v>10589.5</v>
      </c>
      <c r="L13" s="107">
        <v>10589.5</v>
      </c>
      <c r="M13" s="108">
        <v>10589.5</v>
      </c>
    </row>
    <row r="14" spans="1:16">
      <c r="A14" s="33" t="s">
        <v>26</v>
      </c>
    </row>
    <row r="15" spans="1:16">
      <c r="A15" s="100" t="s">
        <v>27</v>
      </c>
      <c r="B15" s="101" t="s">
        <v>1</v>
      </c>
      <c r="C15" s="101" t="s">
        <v>2</v>
      </c>
      <c r="D15" s="101" t="s">
        <v>3</v>
      </c>
      <c r="E15" s="101" t="s">
        <v>4</v>
      </c>
      <c r="F15" s="101" t="s">
        <v>0</v>
      </c>
      <c r="G15" s="101" t="s">
        <v>5</v>
      </c>
      <c r="H15" s="101" t="s">
        <v>6</v>
      </c>
      <c r="I15" s="101" t="s">
        <v>7</v>
      </c>
      <c r="J15" s="101" t="s">
        <v>8</v>
      </c>
      <c r="K15" s="101" t="s">
        <v>9</v>
      </c>
      <c r="L15" s="101" t="s">
        <v>10</v>
      </c>
      <c r="M15" s="102" t="s">
        <v>11</v>
      </c>
    </row>
    <row r="16" spans="1:16">
      <c r="A16" s="109" t="s">
        <v>20</v>
      </c>
      <c r="B16" s="110">
        <v>0.49916472934198741</v>
      </c>
      <c r="C16" s="110">
        <v>0.50606092129090197</v>
      </c>
      <c r="D16" s="110">
        <v>0.48682657429888609</v>
      </c>
      <c r="E16" s="110">
        <v>0.47766225881568952</v>
      </c>
      <c r="F16" s="110">
        <v>0.41381382141380496</v>
      </c>
      <c r="G16" s="111">
        <v>0.47085450248662802</v>
      </c>
      <c r="H16" s="110">
        <v>0.52789518355945109</v>
      </c>
      <c r="I16" s="110">
        <v>0.48749762378861417</v>
      </c>
      <c r="J16" s="110">
        <v>0.49916472934198741</v>
      </c>
      <c r="K16" s="110">
        <v>0.49916472934198741</v>
      </c>
      <c r="L16" s="110">
        <v>0.49916472934198741</v>
      </c>
      <c r="M16" s="112">
        <v>0.49916472934198741</v>
      </c>
    </row>
    <row r="17" spans="1:13">
      <c r="A17" s="103" t="s">
        <v>21</v>
      </c>
      <c r="B17" s="113">
        <v>0.63062253447099825</v>
      </c>
      <c r="C17" s="113">
        <v>0.5360239927668865</v>
      </c>
      <c r="D17" s="113">
        <v>0.55814446503957316</v>
      </c>
      <c r="E17" s="113">
        <v>0.47410362078676144</v>
      </c>
      <c r="F17" s="113">
        <v>0.41533024035667676</v>
      </c>
      <c r="G17" s="114">
        <v>0.4200272968437474</v>
      </c>
      <c r="H17" s="113">
        <v>0.42472435333081798</v>
      </c>
      <c r="I17" s="113">
        <v>0.31721517986038317</v>
      </c>
      <c r="J17" s="113">
        <v>0.63062253447099825</v>
      </c>
      <c r="K17" s="113">
        <v>0.63062253447099825</v>
      </c>
      <c r="L17" s="113">
        <v>0.63062253447099825</v>
      </c>
      <c r="M17" s="115">
        <v>0.63062253447099825</v>
      </c>
    </row>
    <row r="18" spans="1:13">
      <c r="A18" s="103" t="s">
        <v>22</v>
      </c>
      <c r="B18" s="113">
        <v>0.45284860609754951</v>
      </c>
      <c r="C18" s="113">
        <v>0.11799500922313265</v>
      </c>
      <c r="D18" s="113">
        <v>0.30997682715237507</v>
      </c>
      <c r="E18" s="113">
        <v>0.47458004716875085</v>
      </c>
      <c r="F18" s="113">
        <v>0.35182669198664007</v>
      </c>
      <c r="G18" s="114">
        <v>0.37141808310011587</v>
      </c>
      <c r="H18" s="113">
        <v>0.39100947421359167</v>
      </c>
      <c r="I18" s="113">
        <v>0.29794990113310943</v>
      </c>
      <c r="J18" s="113">
        <v>0.45284860609754951</v>
      </c>
      <c r="K18" s="113">
        <v>0.45284860609754951</v>
      </c>
      <c r="L18" s="113">
        <v>0.45284860609754951</v>
      </c>
      <c r="M18" s="115">
        <v>0.45284860609754951</v>
      </c>
    </row>
    <row r="19" spans="1:13">
      <c r="A19" s="103" t="s">
        <v>23</v>
      </c>
      <c r="B19" s="113">
        <v>0.3122066162158047</v>
      </c>
      <c r="C19" s="113">
        <v>0.61669333333333332</v>
      </c>
      <c r="D19" s="113">
        <v>0.41800822561692125</v>
      </c>
      <c r="E19" s="113">
        <v>0.30946874112640904</v>
      </c>
      <c r="F19" s="113">
        <v>9.0183017525706469E-2</v>
      </c>
      <c r="G19" s="114">
        <v>0.32946398214918932</v>
      </c>
      <c r="H19" s="113">
        <v>0.56874494677267218</v>
      </c>
      <c r="I19" s="113">
        <v>0.7154946080337784</v>
      </c>
      <c r="J19" s="113">
        <v>0.3122066162158047</v>
      </c>
      <c r="K19" s="113">
        <v>0.3122066162158047</v>
      </c>
      <c r="L19" s="113">
        <v>0.3122066162158047</v>
      </c>
      <c r="M19" s="115">
        <v>0.3122066162158047</v>
      </c>
    </row>
    <row r="20" spans="1:13">
      <c r="A20" s="106" t="s">
        <v>24</v>
      </c>
      <c r="B20" s="116">
        <v>0.60098116058359696</v>
      </c>
      <c r="C20" s="116">
        <v>0.7535313498402556</v>
      </c>
      <c r="D20" s="116">
        <v>0.66117677938667485</v>
      </c>
      <c r="E20" s="116">
        <v>0.6524966261808367</v>
      </c>
      <c r="F20" s="116">
        <v>0.79791533578619656</v>
      </c>
      <c r="G20" s="117">
        <v>0.76250864785345951</v>
      </c>
      <c r="H20" s="116">
        <v>0.72710195992072235</v>
      </c>
      <c r="I20" s="116">
        <v>0.6193308061271855</v>
      </c>
      <c r="J20" s="116">
        <v>0.60098116058359696</v>
      </c>
      <c r="K20" s="116">
        <v>0.60098116058359696</v>
      </c>
      <c r="L20" s="116">
        <v>0.60098116058359696</v>
      </c>
      <c r="M20" s="118">
        <v>0.60098116058359696</v>
      </c>
    </row>
    <row r="21" spans="1:13">
      <c r="A21" s="33" t="s">
        <v>26</v>
      </c>
    </row>
    <row r="22" spans="1:13">
      <c r="A22" s="100" t="s">
        <v>28</v>
      </c>
      <c r="B22" s="101" t="s">
        <v>1</v>
      </c>
      <c r="C22" s="101" t="s">
        <v>2</v>
      </c>
      <c r="D22" s="101" t="s">
        <v>3</v>
      </c>
      <c r="E22" s="101" t="s">
        <v>4</v>
      </c>
      <c r="F22" s="101" t="s">
        <v>0</v>
      </c>
      <c r="G22" s="101" t="s">
        <v>5</v>
      </c>
      <c r="H22" s="101" t="s">
        <v>6</v>
      </c>
      <c r="I22" s="101" t="s">
        <v>7</v>
      </c>
      <c r="J22" s="101" t="s">
        <v>8</v>
      </c>
      <c r="K22" s="101" t="s">
        <v>9</v>
      </c>
      <c r="L22" s="101" t="s">
        <v>10</v>
      </c>
      <c r="M22" s="102" t="s">
        <v>11</v>
      </c>
    </row>
    <row r="23" spans="1:13">
      <c r="A23" s="103" t="s">
        <v>20</v>
      </c>
      <c r="B23" s="104">
        <v>48508.03</v>
      </c>
      <c r="C23" s="104">
        <v>22849.739000000001</v>
      </c>
      <c r="D23" s="104">
        <v>44585.539999999994</v>
      </c>
      <c r="E23" s="104">
        <v>48339.976999999999</v>
      </c>
      <c r="F23" s="104">
        <v>35056.159999999996</v>
      </c>
      <c r="G23" s="104">
        <v>37468.817999999999</v>
      </c>
      <c r="H23" s="104">
        <v>39881.476000000002</v>
      </c>
      <c r="I23" s="104">
        <v>42848.659999999996</v>
      </c>
      <c r="J23" s="104">
        <v>48508.03</v>
      </c>
      <c r="K23" s="104">
        <v>48508.03</v>
      </c>
      <c r="L23" s="104">
        <v>48508.03</v>
      </c>
      <c r="M23" s="105">
        <v>48508.03</v>
      </c>
    </row>
    <row r="24" spans="1:13">
      <c r="A24" s="103" t="s">
        <v>21</v>
      </c>
      <c r="B24" s="104">
        <v>17325.61</v>
      </c>
      <c r="C24" s="104">
        <v>12153.54</v>
      </c>
      <c r="D24" s="104">
        <v>19798.64</v>
      </c>
      <c r="E24" s="104">
        <v>17205.96</v>
      </c>
      <c r="F24" s="104">
        <v>13079.04</v>
      </c>
      <c r="G24" s="104">
        <v>11604.995000000001</v>
      </c>
      <c r="H24" s="104">
        <v>10130.950000000001</v>
      </c>
      <c r="I24" s="104">
        <v>8020.3099999999977</v>
      </c>
      <c r="J24" s="104">
        <v>17325.61</v>
      </c>
      <c r="K24" s="104">
        <v>17325.61</v>
      </c>
      <c r="L24" s="104">
        <v>17325.61</v>
      </c>
      <c r="M24" s="105">
        <v>17325.61</v>
      </c>
    </row>
    <row r="25" spans="1:13">
      <c r="A25" s="103" t="s">
        <v>22</v>
      </c>
      <c r="B25" s="104">
        <v>18914.249999999996</v>
      </c>
      <c r="C25" s="104">
        <v>2455.0490000000027</v>
      </c>
      <c r="D25" s="104">
        <v>10115.48</v>
      </c>
      <c r="E25" s="104">
        <v>13299.057000000001</v>
      </c>
      <c r="F25" s="104">
        <v>10938.32</v>
      </c>
      <c r="G25" s="104">
        <v>10289.603000000001</v>
      </c>
      <c r="H25" s="104">
        <v>9640.8860000000022</v>
      </c>
      <c r="I25" s="104">
        <v>11019.399999999998</v>
      </c>
      <c r="J25" s="104">
        <v>18914.249999999996</v>
      </c>
      <c r="K25" s="104">
        <v>18914.249999999996</v>
      </c>
      <c r="L25" s="104">
        <v>18914.249999999996</v>
      </c>
      <c r="M25" s="105">
        <v>18914.249999999996</v>
      </c>
    </row>
    <row r="26" spans="1:13">
      <c r="A26" s="103" t="s">
        <v>23</v>
      </c>
      <c r="B26" s="104">
        <v>5904.0800000000017</v>
      </c>
      <c r="C26" s="104">
        <v>693.78</v>
      </c>
      <c r="D26" s="104">
        <v>7114.5</v>
      </c>
      <c r="E26" s="104">
        <v>10582.46</v>
      </c>
      <c r="F26" s="104">
        <v>1171.3799999999992</v>
      </c>
      <c r="G26" s="104">
        <v>7338.74</v>
      </c>
      <c r="H26" s="104">
        <v>13506.1</v>
      </c>
      <c r="I26" s="104">
        <v>15803.480000000001</v>
      </c>
      <c r="J26" s="104">
        <v>5904.0800000000017</v>
      </c>
      <c r="K26" s="104">
        <v>5904.0800000000017</v>
      </c>
      <c r="L26" s="104">
        <v>5904.0800000000017</v>
      </c>
      <c r="M26" s="105">
        <v>5904.0800000000017</v>
      </c>
    </row>
    <row r="27" spans="1:13">
      <c r="A27" s="106" t="s">
        <v>24</v>
      </c>
      <c r="B27" s="107">
        <v>6364.09</v>
      </c>
      <c r="C27" s="107">
        <v>7547.37</v>
      </c>
      <c r="D27" s="107">
        <v>7556.92</v>
      </c>
      <c r="E27" s="107">
        <v>7252.5</v>
      </c>
      <c r="F27" s="107">
        <v>9867.42</v>
      </c>
      <c r="G27" s="107">
        <v>8235.48</v>
      </c>
      <c r="H27" s="107">
        <v>6603.54</v>
      </c>
      <c r="I27" s="107">
        <v>8005.47</v>
      </c>
      <c r="J27" s="107">
        <v>6364.09</v>
      </c>
      <c r="K27" s="107">
        <v>6364.09</v>
      </c>
      <c r="L27" s="107">
        <v>6364.09</v>
      </c>
      <c r="M27" s="108">
        <v>6364.09</v>
      </c>
    </row>
    <row r="28" spans="1:13">
      <c r="B28" s="119"/>
      <c r="C28" s="119"/>
      <c r="D28" s="119"/>
      <c r="E28" s="119"/>
      <c r="F28" s="119"/>
      <c r="G28" s="119"/>
      <c r="H28" s="119"/>
      <c r="I28" s="119"/>
      <c r="J28" s="119"/>
      <c r="K28" s="119"/>
      <c r="L28" s="119"/>
      <c r="M28" s="119"/>
    </row>
    <row r="29" spans="1:13">
      <c r="B29" s="119"/>
      <c r="C29" s="119"/>
      <c r="D29" s="119"/>
      <c r="E29" s="119"/>
      <c r="F29" s="119"/>
      <c r="G29" s="119"/>
      <c r="H29" s="119"/>
      <c r="I29" s="119"/>
      <c r="J29" s="119"/>
      <c r="K29" s="119"/>
      <c r="L29" s="119"/>
      <c r="M29" s="119"/>
    </row>
    <row r="30" spans="1:13">
      <c r="B30" s="119"/>
      <c r="C30" s="119"/>
      <c r="D30" s="119"/>
      <c r="E30" s="119"/>
      <c r="F30" s="119"/>
      <c r="G30" s="119"/>
      <c r="H30" s="119"/>
      <c r="I30" s="119"/>
      <c r="J30" s="119"/>
      <c r="K30" s="119"/>
      <c r="L30" s="119"/>
      <c r="M30" s="119"/>
    </row>
    <row r="31" spans="1:13">
      <c r="A31" s="33" t="s">
        <v>26</v>
      </c>
    </row>
  </sheetData>
  <phoneticPr fontId="6" type="noConversion"/>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sheetPr codeName="Sheet2"/>
  <dimension ref="A9:M29"/>
  <sheetViews>
    <sheetView workbookViewId="0"/>
  </sheetViews>
  <sheetFormatPr defaultRowHeight="15"/>
  <cols>
    <col min="1" max="1" width="5" style="33" bestFit="1" customWidth="1"/>
    <col min="2" max="2" width="9.140625" style="33" bestFit="1" customWidth="1"/>
    <col min="3" max="13" width="8.5703125" style="33" bestFit="1" customWidth="1"/>
    <col min="14" max="16384" width="9.140625" style="33"/>
  </cols>
  <sheetData>
    <row r="9" spans="1:13">
      <c r="A9" s="69"/>
      <c r="B9" s="79" t="s">
        <v>12</v>
      </c>
      <c r="C9" s="70"/>
      <c r="D9" s="70"/>
      <c r="E9" s="70"/>
      <c r="F9" s="70"/>
      <c r="G9" s="70"/>
      <c r="H9" s="70"/>
    </row>
    <row r="10" spans="1:13">
      <c r="B10" s="34" t="s">
        <v>1</v>
      </c>
      <c r="C10" s="34" t="s">
        <v>2</v>
      </c>
      <c r="D10" s="34" t="s">
        <v>3</v>
      </c>
      <c r="E10" s="34" t="s">
        <v>4</v>
      </c>
      <c r="F10" s="34" t="s">
        <v>0</v>
      </c>
      <c r="G10" s="34" t="s">
        <v>5</v>
      </c>
      <c r="H10" s="34" t="s">
        <v>6</v>
      </c>
      <c r="I10" s="34" t="s">
        <v>7</v>
      </c>
      <c r="J10" s="34" t="s">
        <v>8</v>
      </c>
      <c r="K10" s="34" t="s">
        <v>9</v>
      </c>
      <c r="L10" s="34" t="s">
        <v>10</v>
      </c>
      <c r="M10" s="34" t="s">
        <v>11</v>
      </c>
    </row>
    <row r="11" spans="1:13">
      <c r="A11" s="33">
        <v>2009</v>
      </c>
      <c r="B11" s="82">
        <v>222389</v>
      </c>
      <c r="C11" s="82">
        <v>224524</v>
      </c>
      <c r="D11" s="82">
        <v>136104</v>
      </c>
      <c r="E11" s="82">
        <v>125260</v>
      </c>
      <c r="F11" s="82">
        <v>130791</v>
      </c>
      <c r="G11" s="82">
        <v>131538</v>
      </c>
      <c r="H11" s="82">
        <v>132262</v>
      </c>
      <c r="I11" s="82">
        <v>106361</v>
      </c>
      <c r="J11" s="82">
        <v>147000</v>
      </c>
      <c r="K11" s="82">
        <v>151699</v>
      </c>
      <c r="L11" s="82">
        <v>148790</v>
      </c>
      <c r="M11" s="82">
        <v>195791</v>
      </c>
    </row>
    <row r="12" spans="1:13">
      <c r="A12" s="33">
        <v>2010</v>
      </c>
      <c r="B12" s="82">
        <v>176648</v>
      </c>
      <c r="C12" s="82">
        <v>201000</v>
      </c>
      <c r="D12" s="82">
        <v>265720</v>
      </c>
      <c r="E12" s="82">
        <v>225461</v>
      </c>
      <c r="F12" s="82">
        <v>235494</v>
      </c>
      <c r="G12" s="82">
        <v>229473</v>
      </c>
      <c r="H12" s="82">
        <v>245881</v>
      </c>
      <c r="I12" s="82">
        <v>268010</v>
      </c>
      <c r="J12" s="82">
        <v>182064</v>
      </c>
      <c r="K12" s="82">
        <v>189828</v>
      </c>
      <c r="L12" s="82">
        <v>215198</v>
      </c>
      <c r="M12" s="82">
        <v>243455</v>
      </c>
    </row>
    <row r="22" spans="2:2">
      <c r="B22" s="69"/>
    </row>
    <row r="23" spans="2:2">
      <c r="B23" s="69"/>
    </row>
    <row r="24" spans="2:2">
      <c r="B24" s="69"/>
    </row>
    <row r="25" spans="2:2">
      <c r="B25" s="69"/>
    </row>
    <row r="26" spans="2:2">
      <c r="B26" s="69"/>
    </row>
    <row r="27" spans="2:2">
      <c r="B27" s="69"/>
    </row>
    <row r="28" spans="2:2">
      <c r="B28" s="69"/>
    </row>
    <row r="29" spans="2:2">
      <c r="B29" s="69"/>
    </row>
  </sheetData>
  <phoneticPr fontId="6"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sheetPr codeName="Sheet6"/>
  <dimension ref="A1:AS17"/>
  <sheetViews>
    <sheetView showGridLines="0" workbookViewId="0"/>
  </sheetViews>
  <sheetFormatPr defaultRowHeight="15"/>
  <cols>
    <col min="1" max="1" width="3.7109375" style="36" customWidth="1"/>
    <col min="2" max="2" width="1.85546875" style="36" customWidth="1"/>
    <col min="3" max="10" width="9.140625" style="36"/>
    <col min="11" max="11" width="1.42578125" style="36" customWidth="1"/>
    <col min="12" max="12" width="3.42578125" style="36" customWidth="1"/>
    <col min="13" max="13" width="23.85546875" style="36" bestFit="1" customWidth="1"/>
    <col min="14" max="14" width="2.5703125" style="36" customWidth="1"/>
    <col min="15" max="15" width="1.42578125" style="36" customWidth="1"/>
    <col min="16" max="16" width="2.28515625" style="36" customWidth="1"/>
    <col min="17" max="30" width="9.140625" style="36"/>
    <col min="31" max="32" width="9.140625" style="36" customWidth="1"/>
    <col min="33" max="33" width="23.85546875" style="36" customWidth="1"/>
    <col min="34" max="34" width="9.28515625" style="36" customWidth="1"/>
    <col min="35" max="45" width="9.5703125" style="36" customWidth="1"/>
    <col min="46" max="16384" width="9.140625" style="36"/>
  </cols>
  <sheetData>
    <row r="1" spans="1:45">
      <c r="A1" s="87" t="s">
        <v>44</v>
      </c>
    </row>
    <row r="2" spans="1:45" ht="15.75" thickBot="1">
      <c r="B2" s="57"/>
      <c r="C2" s="57"/>
      <c r="D2" s="57"/>
      <c r="E2" s="57"/>
      <c r="F2" s="57"/>
      <c r="G2" s="57"/>
      <c r="H2" s="57"/>
      <c r="I2" s="57"/>
      <c r="J2" s="57"/>
      <c r="K2" s="57"/>
      <c r="L2" s="57"/>
      <c r="M2" s="57"/>
      <c r="N2" s="57"/>
      <c r="O2" s="57"/>
      <c r="P2" s="57"/>
      <c r="AG2" s="52"/>
      <c r="AH2" s="53" t="s">
        <v>29</v>
      </c>
      <c r="AI2" s="53" t="s">
        <v>38</v>
      </c>
      <c r="AJ2" s="53" t="s">
        <v>30</v>
      </c>
      <c r="AK2" s="53" t="s">
        <v>31</v>
      </c>
      <c r="AL2" s="53" t="s">
        <v>30</v>
      </c>
      <c r="AM2" s="53" t="s">
        <v>29</v>
      </c>
      <c r="AN2" s="53" t="s">
        <v>29</v>
      </c>
      <c r="AO2" s="53" t="s">
        <v>31</v>
      </c>
      <c r="AP2" s="53" t="s">
        <v>32</v>
      </c>
      <c r="AQ2" s="53" t="s">
        <v>33</v>
      </c>
      <c r="AR2" s="53" t="s">
        <v>34</v>
      </c>
      <c r="AS2" s="53" t="s">
        <v>35</v>
      </c>
    </row>
    <row r="3" spans="1:45" ht="15.75" thickBot="1">
      <c r="B3" s="57"/>
      <c r="C3" s="58"/>
      <c r="D3" s="58"/>
      <c r="E3" s="58"/>
      <c r="F3" s="58"/>
      <c r="G3" s="58"/>
      <c r="H3" s="58"/>
      <c r="I3" s="58"/>
      <c r="J3" s="58"/>
      <c r="K3" s="59"/>
      <c r="L3" s="59"/>
      <c r="M3" s="59"/>
      <c r="N3" s="59"/>
      <c r="O3" s="59"/>
      <c r="P3" s="60"/>
      <c r="AF3" s="54" t="b">
        <v>1</v>
      </c>
      <c r="AG3" s="55" t="s">
        <v>45</v>
      </c>
      <c r="AH3" s="153">
        <f t="shared" ref="AH3:AS3" si="0">IF($AF3=TRUE, AH12,NA())</f>
        <v>283</v>
      </c>
      <c r="AI3" s="153">
        <f t="shared" si="0"/>
        <v>448</v>
      </c>
      <c r="AJ3" s="153">
        <f t="shared" si="0"/>
        <v>296</v>
      </c>
      <c r="AK3" s="153">
        <f t="shared" si="0"/>
        <v>457</v>
      </c>
      <c r="AL3" s="153">
        <f t="shared" si="0"/>
        <v>685</v>
      </c>
      <c r="AM3" s="153">
        <f t="shared" si="0"/>
        <v>517</v>
      </c>
      <c r="AN3" s="153">
        <f t="shared" si="0"/>
        <v>1346</v>
      </c>
      <c r="AO3" s="153">
        <f t="shared" si="0"/>
        <v>2410</v>
      </c>
      <c r="AP3" s="153">
        <f t="shared" si="0"/>
        <v>2282</v>
      </c>
      <c r="AQ3" s="153">
        <f t="shared" si="0"/>
        <v>1157</v>
      </c>
      <c r="AR3" s="153">
        <f t="shared" si="0"/>
        <v>1572</v>
      </c>
      <c r="AS3" s="153">
        <f t="shared" si="0"/>
        <v>1704</v>
      </c>
    </row>
    <row r="4" spans="1:45" ht="15.75" thickBot="1">
      <c r="B4" s="57"/>
      <c r="C4" s="58"/>
      <c r="D4" s="58"/>
      <c r="E4" s="58"/>
      <c r="F4" s="58"/>
      <c r="G4" s="58"/>
      <c r="H4" s="58"/>
      <c r="I4" s="58"/>
      <c r="J4" s="58"/>
      <c r="K4" s="59"/>
      <c r="L4" s="61"/>
      <c r="M4" s="14" t="s">
        <v>45</v>
      </c>
      <c r="N4" s="62"/>
      <c r="O4" s="59"/>
      <c r="P4" s="60"/>
      <c r="AF4" s="54" t="b">
        <v>1</v>
      </c>
      <c r="AG4" s="55" t="s">
        <v>46</v>
      </c>
      <c r="AH4" s="153">
        <f t="shared" ref="AH4:AS7" si="1">IF($AF4=TRUE, AH13,NA())</f>
        <v>291</v>
      </c>
      <c r="AI4" s="153">
        <f t="shared" si="1"/>
        <v>393</v>
      </c>
      <c r="AJ4" s="153">
        <f t="shared" si="1"/>
        <v>366</v>
      </c>
      <c r="AK4" s="153">
        <f t="shared" si="1"/>
        <v>491</v>
      </c>
      <c r="AL4" s="153">
        <f t="shared" si="1"/>
        <v>697</v>
      </c>
      <c r="AM4" s="153">
        <f t="shared" si="1"/>
        <v>488</v>
      </c>
      <c r="AN4" s="153">
        <f t="shared" si="1"/>
        <v>722</v>
      </c>
      <c r="AO4" s="153">
        <f t="shared" si="1"/>
        <v>1039</v>
      </c>
      <c r="AP4" s="153">
        <f t="shared" si="1"/>
        <v>976</v>
      </c>
      <c r="AQ4" s="153">
        <f t="shared" si="1"/>
        <v>399</v>
      </c>
      <c r="AR4" s="153">
        <f t="shared" si="1"/>
        <v>558</v>
      </c>
      <c r="AS4" s="153">
        <f t="shared" si="1"/>
        <v>603</v>
      </c>
    </row>
    <row r="5" spans="1:45" ht="15.75" thickBot="1">
      <c r="B5" s="57"/>
      <c r="C5" s="58"/>
      <c r="D5" s="58"/>
      <c r="E5" s="58"/>
      <c r="F5" s="58"/>
      <c r="G5" s="58"/>
      <c r="H5" s="58"/>
      <c r="I5" s="58"/>
      <c r="J5" s="58"/>
      <c r="K5" s="59"/>
      <c r="L5" s="63"/>
      <c r="M5" s="14" t="s">
        <v>46</v>
      </c>
      <c r="N5" s="64"/>
      <c r="O5" s="59"/>
      <c r="P5" s="60"/>
      <c r="AF5" s="54" t="b">
        <v>1</v>
      </c>
      <c r="AG5" s="55" t="s">
        <v>47</v>
      </c>
      <c r="AH5" s="153">
        <f t="shared" si="1"/>
        <v>972</v>
      </c>
      <c r="AI5" s="153">
        <f t="shared" si="1"/>
        <v>1451</v>
      </c>
      <c r="AJ5" s="153">
        <f t="shared" si="1"/>
        <v>1066</v>
      </c>
      <c r="AK5" s="153">
        <f t="shared" si="1"/>
        <v>1227</v>
      </c>
      <c r="AL5" s="153">
        <f t="shared" si="1"/>
        <v>1631</v>
      </c>
      <c r="AM5" s="153">
        <f t="shared" si="1"/>
        <v>1290</v>
      </c>
      <c r="AN5" s="153">
        <f t="shared" si="1"/>
        <v>834</v>
      </c>
      <c r="AO5" s="153">
        <f t="shared" si="1"/>
        <v>1173</v>
      </c>
      <c r="AP5" s="153">
        <f t="shared" si="1"/>
        <v>1279</v>
      </c>
      <c r="AQ5" s="153">
        <f t="shared" si="1"/>
        <v>758</v>
      </c>
      <c r="AR5" s="153">
        <f t="shared" si="1"/>
        <v>996</v>
      </c>
      <c r="AS5" s="153">
        <f t="shared" si="1"/>
        <v>1097</v>
      </c>
    </row>
    <row r="6" spans="1:45" ht="15.75" thickBot="1">
      <c r="B6" s="57"/>
      <c r="C6" s="58"/>
      <c r="D6" s="58"/>
      <c r="E6" s="58"/>
      <c r="F6" s="58"/>
      <c r="G6" s="58"/>
      <c r="H6" s="58"/>
      <c r="I6" s="58"/>
      <c r="J6" s="58"/>
      <c r="K6" s="59"/>
      <c r="L6" s="65"/>
      <c r="M6" s="14" t="s">
        <v>47</v>
      </c>
      <c r="N6" s="66"/>
      <c r="O6" s="59"/>
      <c r="P6" s="60"/>
      <c r="AF6" s="54" t="b">
        <v>1</v>
      </c>
      <c r="AG6" s="55" t="s">
        <v>48</v>
      </c>
      <c r="AH6" s="153">
        <f t="shared" si="1"/>
        <v>224</v>
      </c>
      <c r="AI6" s="153">
        <f t="shared" si="1"/>
        <v>453</v>
      </c>
      <c r="AJ6" s="153">
        <f t="shared" si="1"/>
        <v>293</v>
      </c>
      <c r="AK6" s="153">
        <f t="shared" si="1"/>
        <v>332</v>
      </c>
      <c r="AL6" s="153">
        <f t="shared" si="1"/>
        <v>609</v>
      </c>
      <c r="AM6" s="153">
        <f t="shared" si="1"/>
        <v>415</v>
      </c>
      <c r="AN6" s="153">
        <f t="shared" si="1"/>
        <v>670</v>
      </c>
      <c r="AO6" s="153">
        <f t="shared" si="1"/>
        <v>935</v>
      </c>
      <c r="AP6" s="153">
        <f t="shared" si="1"/>
        <v>971</v>
      </c>
      <c r="AQ6" s="153">
        <f t="shared" si="1"/>
        <v>849</v>
      </c>
      <c r="AR6" s="153">
        <f t="shared" si="1"/>
        <v>883</v>
      </c>
      <c r="AS6" s="153">
        <f t="shared" si="1"/>
        <v>1013</v>
      </c>
    </row>
    <row r="7" spans="1:45" ht="15.75" thickBot="1">
      <c r="B7" s="57"/>
      <c r="C7" s="58"/>
      <c r="D7" s="58"/>
      <c r="E7" s="58"/>
      <c r="F7" s="58"/>
      <c r="G7" s="58"/>
      <c r="H7" s="58"/>
      <c r="I7" s="58"/>
      <c r="J7" s="58"/>
      <c r="K7" s="59"/>
      <c r="L7" s="67"/>
      <c r="M7" s="14" t="s">
        <v>48</v>
      </c>
      <c r="N7" s="68"/>
      <c r="O7" s="59"/>
      <c r="P7" s="60"/>
      <c r="AF7" s="54" t="b">
        <v>1</v>
      </c>
      <c r="AG7" s="55" t="s">
        <v>49</v>
      </c>
      <c r="AH7" s="153">
        <f t="shared" si="1"/>
        <v>307</v>
      </c>
      <c r="AI7" s="153">
        <f t="shared" si="1"/>
        <v>649</v>
      </c>
      <c r="AJ7" s="153">
        <f t="shared" si="1"/>
        <v>409</v>
      </c>
      <c r="AK7" s="153">
        <f t="shared" si="1"/>
        <v>511</v>
      </c>
      <c r="AL7" s="153">
        <f t="shared" si="1"/>
        <v>852</v>
      </c>
      <c r="AM7" s="153">
        <f t="shared" si="1"/>
        <v>570</v>
      </c>
      <c r="AN7" s="153">
        <f t="shared" si="1"/>
        <v>879</v>
      </c>
      <c r="AO7" s="153">
        <f t="shared" si="1"/>
        <v>1495</v>
      </c>
      <c r="AP7" s="153">
        <f t="shared" si="1"/>
        <v>1444</v>
      </c>
      <c r="AQ7" s="153">
        <f t="shared" si="1"/>
        <v>873</v>
      </c>
      <c r="AR7" s="153">
        <f t="shared" si="1"/>
        <v>1401</v>
      </c>
      <c r="AS7" s="153">
        <f t="shared" si="1"/>
        <v>1590</v>
      </c>
    </row>
    <row r="8" spans="1:45">
      <c r="B8" s="57"/>
      <c r="C8" s="58"/>
      <c r="D8" s="58"/>
      <c r="E8" s="58"/>
      <c r="F8" s="58"/>
      <c r="G8" s="58"/>
      <c r="H8" s="58"/>
      <c r="I8" s="58"/>
      <c r="J8" s="58"/>
      <c r="K8" s="59"/>
      <c r="L8" s="13"/>
      <c r="M8" s="14" t="s">
        <v>49</v>
      </c>
      <c r="N8" s="15"/>
      <c r="O8" s="59"/>
      <c r="P8" s="60"/>
    </row>
    <row r="9" spans="1:45">
      <c r="B9" s="57"/>
      <c r="C9" s="58"/>
      <c r="D9" s="58"/>
      <c r="E9" s="58"/>
      <c r="F9" s="58"/>
      <c r="G9" s="58"/>
      <c r="H9" s="58"/>
      <c r="I9" s="58"/>
      <c r="J9" s="58"/>
      <c r="K9" s="59"/>
      <c r="L9" s="59"/>
      <c r="M9" s="59"/>
      <c r="N9" s="59"/>
      <c r="O9" s="59"/>
      <c r="P9" s="60"/>
    </row>
    <row r="10" spans="1:45">
      <c r="B10" s="57"/>
      <c r="C10" s="58"/>
      <c r="D10" s="58"/>
      <c r="E10" s="58"/>
      <c r="F10" s="58"/>
      <c r="G10" s="58"/>
      <c r="H10" s="58"/>
      <c r="I10" s="58"/>
      <c r="J10" s="58"/>
      <c r="K10" s="58"/>
      <c r="L10" s="58"/>
      <c r="M10" s="58"/>
      <c r="N10" s="58"/>
      <c r="O10" s="58"/>
      <c r="P10" s="57"/>
    </row>
    <row r="11" spans="1:45">
      <c r="B11" s="57"/>
      <c r="C11" s="58"/>
      <c r="D11" s="58"/>
      <c r="E11" s="58"/>
      <c r="F11" s="58"/>
      <c r="G11" s="58"/>
      <c r="H11" s="58"/>
      <c r="I11" s="58"/>
      <c r="J11" s="58"/>
      <c r="K11" s="58"/>
      <c r="L11" s="58"/>
      <c r="M11" s="58"/>
      <c r="N11" s="58"/>
      <c r="O11" s="58"/>
      <c r="P11" s="57"/>
      <c r="AG11" s="16" t="s">
        <v>50</v>
      </c>
      <c r="AH11" s="17" t="s">
        <v>29</v>
      </c>
      <c r="AI11" s="17" t="s">
        <v>38</v>
      </c>
      <c r="AJ11" s="17" t="s">
        <v>30</v>
      </c>
      <c r="AK11" s="17" t="s">
        <v>31</v>
      </c>
      <c r="AL11" s="17" t="s">
        <v>30</v>
      </c>
      <c r="AM11" s="17" t="s">
        <v>29</v>
      </c>
      <c r="AN11" s="17" t="s">
        <v>29</v>
      </c>
      <c r="AO11" s="17" t="s">
        <v>31</v>
      </c>
      <c r="AP11" s="17" t="s">
        <v>32</v>
      </c>
      <c r="AQ11" s="17" t="s">
        <v>33</v>
      </c>
      <c r="AR11" s="17" t="s">
        <v>34</v>
      </c>
      <c r="AS11" s="17" t="s">
        <v>35</v>
      </c>
    </row>
    <row r="12" spans="1:45">
      <c r="B12" s="57"/>
      <c r="C12" s="58"/>
      <c r="D12" s="58"/>
      <c r="E12" s="58"/>
      <c r="F12" s="58"/>
      <c r="G12" s="58"/>
      <c r="H12" s="58"/>
      <c r="I12" s="58"/>
      <c r="J12" s="58"/>
      <c r="K12" s="58"/>
      <c r="L12" s="58"/>
      <c r="M12" s="58"/>
      <c r="N12" s="58"/>
      <c r="O12" s="58"/>
      <c r="P12" s="57"/>
      <c r="AG12" s="56" t="s">
        <v>45</v>
      </c>
      <c r="AH12" s="154">
        <v>283</v>
      </c>
      <c r="AI12" s="154">
        <v>448</v>
      </c>
      <c r="AJ12" s="154">
        <v>296</v>
      </c>
      <c r="AK12" s="154">
        <v>457</v>
      </c>
      <c r="AL12" s="154">
        <v>685</v>
      </c>
      <c r="AM12" s="154">
        <v>517</v>
      </c>
      <c r="AN12" s="154">
        <v>1346</v>
      </c>
      <c r="AO12" s="154">
        <v>2410</v>
      </c>
      <c r="AP12" s="154">
        <v>2282</v>
      </c>
      <c r="AQ12" s="154">
        <v>1157</v>
      </c>
      <c r="AR12" s="154">
        <v>1572</v>
      </c>
      <c r="AS12" s="154">
        <v>1704</v>
      </c>
    </row>
    <row r="13" spans="1:45">
      <c r="B13" s="57"/>
      <c r="C13" s="58"/>
      <c r="D13" s="58"/>
      <c r="E13" s="58"/>
      <c r="F13" s="58"/>
      <c r="G13" s="58"/>
      <c r="H13" s="58"/>
      <c r="I13" s="58"/>
      <c r="J13" s="58"/>
      <c r="K13" s="58"/>
      <c r="L13" s="58"/>
      <c r="M13" s="58"/>
      <c r="N13" s="58"/>
      <c r="O13" s="58"/>
      <c r="P13" s="57"/>
      <c r="AG13" s="56" t="s">
        <v>46</v>
      </c>
      <c r="AH13" s="154">
        <v>291</v>
      </c>
      <c r="AI13" s="154">
        <v>393</v>
      </c>
      <c r="AJ13" s="154">
        <v>366</v>
      </c>
      <c r="AK13" s="154">
        <v>491</v>
      </c>
      <c r="AL13" s="154">
        <v>697</v>
      </c>
      <c r="AM13" s="154">
        <v>488</v>
      </c>
      <c r="AN13" s="154">
        <v>722</v>
      </c>
      <c r="AO13" s="154">
        <v>1039</v>
      </c>
      <c r="AP13" s="154">
        <v>976</v>
      </c>
      <c r="AQ13" s="154">
        <v>399</v>
      </c>
      <c r="AR13" s="154">
        <v>558</v>
      </c>
      <c r="AS13" s="154">
        <v>603</v>
      </c>
    </row>
    <row r="14" spans="1:45">
      <c r="B14" s="57"/>
      <c r="C14" s="58"/>
      <c r="D14" s="58"/>
      <c r="E14" s="58"/>
      <c r="F14" s="58"/>
      <c r="G14" s="58"/>
      <c r="H14" s="58"/>
      <c r="I14" s="58"/>
      <c r="J14" s="58"/>
      <c r="K14" s="58"/>
      <c r="L14" s="58"/>
      <c r="M14" s="58"/>
      <c r="N14" s="58"/>
      <c r="O14" s="58"/>
      <c r="P14" s="57"/>
      <c r="AG14" s="56" t="s">
        <v>47</v>
      </c>
      <c r="AH14" s="154">
        <v>972</v>
      </c>
      <c r="AI14" s="154">
        <v>1451</v>
      </c>
      <c r="AJ14" s="154">
        <v>1066</v>
      </c>
      <c r="AK14" s="154">
        <v>1227</v>
      </c>
      <c r="AL14" s="154">
        <v>1631</v>
      </c>
      <c r="AM14" s="154">
        <v>1290</v>
      </c>
      <c r="AN14" s="154">
        <v>834</v>
      </c>
      <c r="AO14" s="154">
        <v>1173</v>
      </c>
      <c r="AP14" s="154">
        <v>1279</v>
      </c>
      <c r="AQ14" s="154">
        <v>758</v>
      </c>
      <c r="AR14" s="154">
        <v>996</v>
      </c>
      <c r="AS14" s="154">
        <v>1097</v>
      </c>
    </row>
    <row r="15" spans="1:45">
      <c r="B15" s="57"/>
      <c r="C15" s="58"/>
      <c r="D15" s="58"/>
      <c r="E15" s="58"/>
      <c r="F15" s="58"/>
      <c r="G15" s="58"/>
      <c r="H15" s="58"/>
      <c r="I15" s="58"/>
      <c r="J15" s="58"/>
      <c r="K15" s="58"/>
      <c r="L15" s="58"/>
      <c r="M15" s="58"/>
      <c r="N15" s="58"/>
      <c r="O15" s="58"/>
      <c r="P15" s="57"/>
      <c r="AG15" s="56" t="s">
        <v>48</v>
      </c>
      <c r="AH15" s="154">
        <v>224</v>
      </c>
      <c r="AI15" s="154">
        <v>453</v>
      </c>
      <c r="AJ15" s="154">
        <v>293</v>
      </c>
      <c r="AK15" s="154">
        <v>332</v>
      </c>
      <c r="AL15" s="154">
        <v>609</v>
      </c>
      <c r="AM15" s="154">
        <v>415</v>
      </c>
      <c r="AN15" s="154">
        <v>670</v>
      </c>
      <c r="AO15" s="154">
        <v>935</v>
      </c>
      <c r="AP15" s="154">
        <v>971</v>
      </c>
      <c r="AQ15" s="154">
        <v>849</v>
      </c>
      <c r="AR15" s="154">
        <v>883</v>
      </c>
      <c r="AS15" s="154">
        <v>1013</v>
      </c>
    </row>
    <row r="16" spans="1:45">
      <c r="B16" s="57"/>
      <c r="C16" s="58"/>
      <c r="D16" s="58"/>
      <c r="E16" s="58"/>
      <c r="F16" s="58"/>
      <c r="G16" s="58"/>
      <c r="H16" s="58"/>
      <c r="I16" s="58"/>
      <c r="J16" s="58"/>
      <c r="K16" s="58"/>
      <c r="L16" s="58"/>
      <c r="M16" s="58"/>
      <c r="N16" s="58"/>
      <c r="O16" s="58"/>
      <c r="P16" s="57"/>
      <c r="AG16" s="56" t="s">
        <v>49</v>
      </c>
      <c r="AH16" s="154">
        <v>307</v>
      </c>
      <c r="AI16" s="154">
        <v>649</v>
      </c>
      <c r="AJ16" s="154">
        <v>409</v>
      </c>
      <c r="AK16" s="154">
        <v>511</v>
      </c>
      <c r="AL16" s="154">
        <v>852</v>
      </c>
      <c r="AM16" s="154">
        <v>570</v>
      </c>
      <c r="AN16" s="154">
        <v>879</v>
      </c>
      <c r="AO16" s="154">
        <v>1495</v>
      </c>
      <c r="AP16" s="154">
        <v>1444</v>
      </c>
      <c r="AQ16" s="154">
        <v>873</v>
      </c>
      <c r="AR16" s="154">
        <v>1401</v>
      </c>
      <c r="AS16" s="154">
        <v>1590</v>
      </c>
    </row>
    <row r="17" spans="2:16">
      <c r="B17" s="57"/>
      <c r="C17" s="57"/>
      <c r="D17" s="57"/>
      <c r="E17" s="57"/>
      <c r="F17" s="57"/>
      <c r="G17" s="57"/>
      <c r="H17" s="57"/>
      <c r="I17" s="57"/>
      <c r="J17" s="57"/>
      <c r="K17" s="57"/>
      <c r="L17" s="57"/>
      <c r="M17" s="57"/>
      <c r="N17" s="57"/>
      <c r="O17" s="57"/>
      <c r="P17" s="57"/>
    </row>
  </sheetData>
  <conditionalFormatting sqref="L4:N4">
    <cfRule type="expression" dxfId="5" priority="5">
      <formula>$AF$3=FALSE</formula>
    </cfRule>
  </conditionalFormatting>
  <conditionalFormatting sqref="L5:N5">
    <cfRule type="expression" dxfId="4" priority="4">
      <formula>$AF$4=FALSE</formula>
    </cfRule>
  </conditionalFormatting>
  <conditionalFormatting sqref="L6:N6">
    <cfRule type="expression" dxfId="3" priority="3">
      <formula>$AF$5=FALSE</formula>
    </cfRule>
  </conditionalFormatting>
  <conditionalFormatting sqref="L7:N7">
    <cfRule type="expression" dxfId="2" priority="2">
      <formula>$AF$6=FALSE</formula>
    </cfRule>
  </conditionalFormatting>
  <conditionalFormatting sqref="L8:N8">
    <cfRule type="expression" dxfId="1" priority="1">
      <formula>$AF$7=FALSE</formula>
    </cfRule>
  </conditionalFormatting>
  <pageMargins left="0.7" right="0.7" top="0.75" bottom="0.75" header="0.3" footer="0.3"/>
  <drawing r:id="rId1"/>
  <legacyDrawing r:id="rId2"/>
</worksheet>
</file>

<file path=xl/worksheets/sheet4.xml><?xml version="1.0" encoding="utf-8"?>
<worksheet xmlns="http://schemas.openxmlformats.org/spreadsheetml/2006/main" xmlns:r="http://schemas.openxmlformats.org/officeDocument/2006/relationships">
  <sheetPr codeName="Sheet7"/>
  <dimension ref="A1:AE17"/>
  <sheetViews>
    <sheetView showGridLines="0" workbookViewId="0"/>
  </sheetViews>
  <sheetFormatPr defaultRowHeight="15"/>
  <cols>
    <col min="1" max="1" width="3.7109375" style="36" customWidth="1"/>
    <col min="2" max="2" width="1.85546875" style="36" customWidth="1"/>
    <col min="3" max="10" width="9.140625" style="36"/>
    <col min="11" max="11" width="1.42578125" style="36" customWidth="1"/>
    <col min="12" max="12" width="3.42578125" style="36" customWidth="1"/>
    <col min="13" max="13" width="23.85546875" style="36" bestFit="1" customWidth="1"/>
    <col min="14" max="14" width="2.5703125" style="36" customWidth="1"/>
    <col min="15" max="15" width="1.42578125" style="36" customWidth="1"/>
    <col min="16" max="16" width="2.28515625" style="36" customWidth="1"/>
    <col min="17" max="17" width="9.140625" style="36"/>
    <col min="18" max="18" width="8" style="36" bestFit="1" customWidth="1"/>
    <col min="19" max="19" width="23.85546875" style="36" customWidth="1"/>
    <col min="20" max="20" width="9.28515625" style="36" customWidth="1"/>
    <col min="21" max="31" width="9.5703125" style="36" customWidth="1"/>
    <col min="32" max="16384" width="9.140625" style="36"/>
  </cols>
  <sheetData>
    <row r="1" spans="1:31">
      <c r="A1" s="87"/>
    </row>
    <row r="2" spans="1:31" ht="15.75" thickBot="1">
      <c r="B2" s="57"/>
      <c r="C2" s="57"/>
      <c r="D2" s="57"/>
      <c r="E2" s="57"/>
      <c r="F2" s="57"/>
      <c r="G2" s="57"/>
      <c r="H2" s="57"/>
      <c r="I2" s="57"/>
      <c r="J2" s="57"/>
      <c r="K2" s="57"/>
      <c r="L2" s="57"/>
      <c r="M2" s="57"/>
      <c r="N2" s="57"/>
      <c r="O2" s="57"/>
      <c r="P2" s="57"/>
      <c r="R2" s="36" t="s">
        <v>52</v>
      </c>
      <c r="S2" s="52"/>
      <c r="T2" s="53" t="s">
        <v>29</v>
      </c>
      <c r="U2" s="53" t="s">
        <v>38</v>
      </c>
      <c r="V2" s="53" t="s">
        <v>30</v>
      </c>
      <c r="W2" s="53" t="s">
        <v>31</v>
      </c>
      <c r="X2" s="53" t="s">
        <v>30</v>
      </c>
      <c r="Y2" s="53" t="s">
        <v>29</v>
      </c>
      <c r="Z2" s="53" t="s">
        <v>29</v>
      </c>
      <c r="AA2" s="53" t="s">
        <v>31</v>
      </c>
      <c r="AB2" s="53" t="s">
        <v>32</v>
      </c>
      <c r="AC2" s="53" t="s">
        <v>33</v>
      </c>
      <c r="AD2" s="53" t="s">
        <v>34</v>
      </c>
      <c r="AE2" s="53" t="s">
        <v>35</v>
      </c>
    </row>
    <row r="3" spans="1:31" ht="15.75" thickBot="1">
      <c r="B3" s="57"/>
      <c r="C3" s="58"/>
      <c r="D3" s="58"/>
      <c r="E3" s="58"/>
      <c r="F3" s="58"/>
      <c r="G3" s="58"/>
      <c r="H3" s="58"/>
      <c r="I3" s="58"/>
      <c r="J3" s="58"/>
      <c r="K3" s="59"/>
      <c r="L3" s="59"/>
      <c r="M3" s="59"/>
      <c r="N3" s="59"/>
      <c r="O3" s="59"/>
      <c r="P3" s="60"/>
      <c r="R3" s="54"/>
      <c r="S3" s="55" t="s">
        <v>45</v>
      </c>
      <c r="T3" s="153"/>
      <c r="U3" s="153"/>
      <c r="V3" s="153"/>
      <c r="W3" s="153"/>
      <c r="X3" s="153"/>
      <c r="Y3" s="153"/>
      <c r="Z3" s="153"/>
      <c r="AA3" s="153"/>
      <c r="AB3" s="153"/>
      <c r="AC3" s="153"/>
      <c r="AD3" s="153"/>
      <c r="AE3" s="153"/>
    </row>
    <row r="4" spans="1:31" ht="15.75" thickBot="1">
      <c r="B4" s="57"/>
      <c r="C4" s="58"/>
      <c r="D4" s="58"/>
      <c r="E4" s="58"/>
      <c r="F4" s="58"/>
      <c r="G4" s="58"/>
      <c r="H4" s="58"/>
      <c r="I4" s="58"/>
      <c r="J4" s="58"/>
      <c r="K4" s="59"/>
      <c r="L4" s="61"/>
      <c r="M4" s="14" t="s">
        <v>45</v>
      </c>
      <c r="N4" s="62"/>
      <c r="O4" s="59"/>
      <c r="P4" s="60"/>
      <c r="R4" s="54"/>
      <c r="S4" s="55" t="s">
        <v>46</v>
      </c>
      <c r="T4" s="153"/>
      <c r="U4" s="153"/>
      <c r="V4" s="153"/>
      <c r="W4" s="153"/>
      <c r="X4" s="153"/>
      <c r="Y4" s="153"/>
      <c r="Z4" s="153"/>
      <c r="AA4" s="153"/>
      <c r="AB4" s="153"/>
      <c r="AC4" s="153"/>
      <c r="AD4" s="153"/>
      <c r="AE4" s="153"/>
    </row>
    <row r="5" spans="1:31" ht="15.75" thickBot="1">
      <c r="B5" s="57"/>
      <c r="C5" s="58"/>
      <c r="D5" s="58"/>
      <c r="E5" s="58"/>
      <c r="F5" s="58"/>
      <c r="G5" s="58"/>
      <c r="H5" s="58"/>
      <c r="I5" s="58"/>
      <c r="J5" s="58"/>
      <c r="K5" s="59"/>
      <c r="L5" s="63"/>
      <c r="M5" s="14" t="s">
        <v>46</v>
      </c>
      <c r="N5" s="64"/>
      <c r="O5" s="59"/>
      <c r="P5" s="60"/>
      <c r="R5" s="54"/>
      <c r="S5" s="55" t="s">
        <v>47</v>
      </c>
      <c r="T5" s="153"/>
      <c r="U5" s="153"/>
      <c r="V5" s="153"/>
      <c r="W5" s="153"/>
      <c r="X5" s="153"/>
      <c r="Y5" s="153"/>
      <c r="Z5" s="153"/>
      <c r="AA5" s="153"/>
      <c r="AB5" s="153"/>
      <c r="AC5" s="153"/>
      <c r="AD5" s="153"/>
      <c r="AE5" s="153"/>
    </row>
    <row r="6" spans="1:31" ht="15.75" thickBot="1">
      <c r="B6" s="57"/>
      <c r="C6" s="58"/>
      <c r="D6" s="58"/>
      <c r="E6" s="58"/>
      <c r="F6" s="58"/>
      <c r="G6" s="58"/>
      <c r="H6" s="58"/>
      <c r="I6" s="58"/>
      <c r="J6" s="58"/>
      <c r="K6" s="59"/>
      <c r="L6" s="65"/>
      <c r="M6" s="14" t="s">
        <v>47</v>
      </c>
      <c r="N6" s="66"/>
      <c r="O6" s="59"/>
      <c r="P6" s="60"/>
      <c r="R6" s="54"/>
      <c r="S6" s="55" t="s">
        <v>48</v>
      </c>
      <c r="T6" s="153"/>
      <c r="U6" s="153"/>
      <c r="V6" s="153"/>
      <c r="W6" s="153"/>
      <c r="X6" s="153"/>
      <c r="Y6" s="153"/>
      <c r="Z6" s="153"/>
      <c r="AA6" s="153"/>
      <c r="AB6" s="153"/>
      <c r="AC6" s="153"/>
      <c r="AD6" s="153"/>
      <c r="AE6" s="153"/>
    </row>
    <row r="7" spans="1:31" ht="15.75" thickBot="1">
      <c r="B7" s="57"/>
      <c r="C7" s="58"/>
      <c r="D7" s="58"/>
      <c r="E7" s="58"/>
      <c r="F7" s="58"/>
      <c r="G7" s="58"/>
      <c r="H7" s="58"/>
      <c r="I7" s="58"/>
      <c r="J7" s="58"/>
      <c r="K7" s="59"/>
      <c r="L7" s="67"/>
      <c r="M7" s="14" t="s">
        <v>48</v>
      </c>
      <c r="N7" s="68"/>
      <c r="O7" s="59"/>
      <c r="P7" s="60"/>
      <c r="R7" s="54"/>
      <c r="S7" s="55" t="s">
        <v>49</v>
      </c>
      <c r="T7" s="153"/>
      <c r="U7" s="153"/>
      <c r="V7" s="153"/>
      <c r="W7" s="153"/>
      <c r="X7" s="153"/>
      <c r="Y7" s="153"/>
      <c r="Z7" s="153"/>
      <c r="AA7" s="153"/>
      <c r="AB7" s="153"/>
      <c r="AC7" s="153"/>
      <c r="AD7" s="153"/>
      <c r="AE7" s="153"/>
    </row>
    <row r="8" spans="1:31">
      <c r="B8" s="57"/>
      <c r="C8" s="58"/>
      <c r="D8" s="58"/>
      <c r="E8" s="58"/>
      <c r="F8" s="58"/>
      <c r="G8" s="58"/>
      <c r="H8" s="58"/>
      <c r="I8" s="58"/>
      <c r="J8" s="58"/>
      <c r="K8" s="59"/>
      <c r="L8" s="13"/>
      <c r="M8" s="14" t="s">
        <v>49</v>
      </c>
      <c r="N8" s="15"/>
      <c r="O8" s="59"/>
      <c r="P8" s="60"/>
    </row>
    <row r="9" spans="1:31">
      <c r="B9" s="57"/>
      <c r="C9" s="58"/>
      <c r="D9" s="58"/>
      <c r="E9" s="58"/>
      <c r="F9" s="58"/>
      <c r="G9" s="58"/>
      <c r="H9" s="58"/>
      <c r="I9" s="58"/>
      <c r="J9" s="58"/>
      <c r="K9" s="59"/>
      <c r="L9" s="59"/>
      <c r="M9" s="59"/>
      <c r="N9" s="59"/>
      <c r="O9" s="59"/>
      <c r="P9" s="60"/>
    </row>
    <row r="10" spans="1:31">
      <c r="B10" s="57"/>
      <c r="C10" s="58"/>
      <c r="D10" s="58"/>
      <c r="E10" s="58"/>
      <c r="F10" s="58"/>
      <c r="G10" s="58"/>
      <c r="H10" s="58"/>
      <c r="I10" s="58"/>
      <c r="J10" s="58"/>
      <c r="K10" s="58"/>
      <c r="L10" s="58"/>
      <c r="M10" s="58"/>
      <c r="N10" s="58"/>
      <c r="O10" s="58"/>
      <c r="P10" s="57"/>
    </row>
    <row r="11" spans="1:31">
      <c r="B11" s="57"/>
      <c r="C11" s="58"/>
      <c r="D11" s="58"/>
      <c r="E11" s="58"/>
      <c r="F11" s="58"/>
      <c r="G11" s="58"/>
      <c r="H11" s="58"/>
      <c r="I11" s="58"/>
      <c r="J11" s="58"/>
      <c r="K11" s="58"/>
      <c r="L11" s="58"/>
      <c r="M11" s="58"/>
      <c r="N11" s="58"/>
      <c r="O11" s="58"/>
      <c r="P11" s="57"/>
      <c r="S11" s="16" t="s">
        <v>50</v>
      </c>
      <c r="T11" s="17" t="s">
        <v>29</v>
      </c>
      <c r="U11" s="17" t="s">
        <v>38</v>
      </c>
      <c r="V11" s="17" t="s">
        <v>30</v>
      </c>
      <c r="W11" s="17" t="s">
        <v>31</v>
      </c>
      <c r="X11" s="17" t="s">
        <v>30</v>
      </c>
      <c r="Y11" s="17" t="s">
        <v>29</v>
      </c>
      <c r="Z11" s="17" t="s">
        <v>29</v>
      </c>
      <c r="AA11" s="17" t="s">
        <v>31</v>
      </c>
      <c r="AB11" s="17" t="s">
        <v>32</v>
      </c>
      <c r="AC11" s="17" t="s">
        <v>33</v>
      </c>
      <c r="AD11" s="17" t="s">
        <v>34</v>
      </c>
      <c r="AE11" s="17" t="s">
        <v>35</v>
      </c>
    </row>
    <row r="12" spans="1:31">
      <c r="B12" s="57"/>
      <c r="C12" s="58"/>
      <c r="D12" s="58"/>
      <c r="E12" s="58"/>
      <c r="F12" s="58"/>
      <c r="G12" s="58"/>
      <c r="H12" s="58"/>
      <c r="I12" s="58"/>
      <c r="J12" s="58"/>
      <c r="K12" s="58"/>
      <c r="L12" s="58"/>
      <c r="M12" s="58"/>
      <c r="N12" s="58"/>
      <c r="O12" s="58"/>
      <c r="P12" s="57"/>
      <c r="S12" s="56" t="s">
        <v>45</v>
      </c>
      <c r="T12" s="154">
        <v>283</v>
      </c>
      <c r="U12" s="154">
        <v>448</v>
      </c>
      <c r="V12" s="154">
        <v>296</v>
      </c>
      <c r="W12" s="154">
        <v>457</v>
      </c>
      <c r="X12" s="154">
        <v>685</v>
      </c>
      <c r="Y12" s="154">
        <v>517</v>
      </c>
      <c r="Z12" s="154">
        <v>1346</v>
      </c>
      <c r="AA12" s="154">
        <v>2410</v>
      </c>
      <c r="AB12" s="154">
        <v>2282</v>
      </c>
      <c r="AC12" s="154">
        <v>1157</v>
      </c>
      <c r="AD12" s="154">
        <v>1572</v>
      </c>
      <c r="AE12" s="154">
        <v>1704</v>
      </c>
    </row>
    <row r="13" spans="1:31">
      <c r="B13" s="57"/>
      <c r="C13" s="58"/>
      <c r="D13" s="58"/>
      <c r="E13" s="58"/>
      <c r="F13" s="58"/>
      <c r="G13" s="58"/>
      <c r="H13" s="58"/>
      <c r="I13" s="58"/>
      <c r="J13" s="58"/>
      <c r="K13" s="58"/>
      <c r="L13" s="58"/>
      <c r="M13" s="58"/>
      <c r="N13" s="58"/>
      <c r="O13" s="58"/>
      <c r="P13" s="57"/>
      <c r="S13" s="56" t="s">
        <v>46</v>
      </c>
      <c r="T13" s="154">
        <v>291</v>
      </c>
      <c r="U13" s="154">
        <v>393</v>
      </c>
      <c r="V13" s="154">
        <v>366</v>
      </c>
      <c r="W13" s="154">
        <v>491</v>
      </c>
      <c r="X13" s="154">
        <v>697</v>
      </c>
      <c r="Y13" s="154">
        <v>488</v>
      </c>
      <c r="Z13" s="154">
        <v>722</v>
      </c>
      <c r="AA13" s="154">
        <v>1039</v>
      </c>
      <c r="AB13" s="154">
        <v>976</v>
      </c>
      <c r="AC13" s="154">
        <v>399</v>
      </c>
      <c r="AD13" s="154">
        <v>558</v>
      </c>
      <c r="AE13" s="154">
        <v>603</v>
      </c>
    </row>
    <row r="14" spans="1:31">
      <c r="B14" s="57"/>
      <c r="C14" s="58"/>
      <c r="D14" s="58"/>
      <c r="E14" s="58"/>
      <c r="F14" s="58"/>
      <c r="G14" s="58"/>
      <c r="H14" s="58"/>
      <c r="I14" s="58"/>
      <c r="J14" s="58"/>
      <c r="K14" s="58"/>
      <c r="L14" s="58"/>
      <c r="M14" s="58"/>
      <c r="N14" s="58"/>
      <c r="O14" s="58"/>
      <c r="P14" s="57"/>
      <c r="S14" s="56" t="s">
        <v>47</v>
      </c>
      <c r="T14" s="154">
        <v>972</v>
      </c>
      <c r="U14" s="154">
        <v>1451</v>
      </c>
      <c r="V14" s="154">
        <v>1066</v>
      </c>
      <c r="W14" s="154">
        <v>1227</v>
      </c>
      <c r="X14" s="154">
        <v>1631</v>
      </c>
      <c r="Y14" s="154">
        <v>1290</v>
      </c>
      <c r="Z14" s="154">
        <v>834</v>
      </c>
      <c r="AA14" s="154">
        <v>1173</v>
      </c>
      <c r="AB14" s="154">
        <v>1279</v>
      </c>
      <c r="AC14" s="154">
        <v>758</v>
      </c>
      <c r="AD14" s="154">
        <v>996</v>
      </c>
      <c r="AE14" s="154">
        <v>1097</v>
      </c>
    </row>
    <row r="15" spans="1:31">
      <c r="B15" s="57"/>
      <c r="C15" s="58"/>
      <c r="D15" s="58"/>
      <c r="E15" s="58"/>
      <c r="F15" s="58"/>
      <c r="G15" s="58"/>
      <c r="H15" s="58"/>
      <c r="I15" s="58"/>
      <c r="J15" s="58"/>
      <c r="K15" s="58"/>
      <c r="L15" s="58"/>
      <c r="M15" s="58"/>
      <c r="N15" s="58"/>
      <c r="O15" s="58"/>
      <c r="P15" s="57"/>
      <c r="S15" s="56" t="s">
        <v>48</v>
      </c>
      <c r="T15" s="154">
        <v>224</v>
      </c>
      <c r="U15" s="154">
        <v>453</v>
      </c>
      <c r="V15" s="154">
        <v>293</v>
      </c>
      <c r="W15" s="154">
        <v>332</v>
      </c>
      <c r="X15" s="154">
        <v>609</v>
      </c>
      <c r="Y15" s="154">
        <v>415</v>
      </c>
      <c r="Z15" s="154">
        <v>670</v>
      </c>
      <c r="AA15" s="154">
        <v>935</v>
      </c>
      <c r="AB15" s="154">
        <v>971</v>
      </c>
      <c r="AC15" s="154">
        <v>849</v>
      </c>
      <c r="AD15" s="154">
        <v>883</v>
      </c>
      <c r="AE15" s="154">
        <v>1013</v>
      </c>
    </row>
    <row r="16" spans="1:31">
      <c r="B16" s="57"/>
      <c r="C16" s="58"/>
      <c r="D16" s="58"/>
      <c r="E16" s="58"/>
      <c r="F16" s="58"/>
      <c r="G16" s="58"/>
      <c r="H16" s="58"/>
      <c r="I16" s="58"/>
      <c r="J16" s="58"/>
      <c r="K16" s="58"/>
      <c r="L16" s="58"/>
      <c r="M16" s="58"/>
      <c r="N16" s="58"/>
      <c r="O16" s="58"/>
      <c r="P16" s="57"/>
      <c r="S16" s="56" t="s">
        <v>49</v>
      </c>
      <c r="T16" s="154">
        <v>307</v>
      </c>
      <c r="U16" s="154">
        <v>649</v>
      </c>
      <c r="V16" s="154">
        <v>409</v>
      </c>
      <c r="W16" s="154">
        <v>511</v>
      </c>
      <c r="X16" s="154">
        <v>852</v>
      </c>
      <c r="Y16" s="154">
        <v>570</v>
      </c>
      <c r="Z16" s="154">
        <v>879</v>
      </c>
      <c r="AA16" s="154">
        <v>1495</v>
      </c>
      <c r="AB16" s="154">
        <v>1444</v>
      </c>
      <c r="AC16" s="154">
        <v>873</v>
      </c>
      <c r="AD16" s="154">
        <v>1401</v>
      </c>
      <c r="AE16" s="154">
        <v>1590</v>
      </c>
    </row>
    <row r="17" spans="2:16">
      <c r="B17" s="57"/>
      <c r="C17" s="57"/>
      <c r="D17" s="57"/>
      <c r="E17" s="57"/>
      <c r="F17" s="57"/>
      <c r="G17" s="57"/>
      <c r="H17" s="57"/>
      <c r="I17" s="57"/>
      <c r="J17" s="57"/>
      <c r="K17" s="57"/>
      <c r="L17" s="57"/>
      <c r="M17" s="57"/>
      <c r="N17" s="57"/>
      <c r="O17" s="57"/>
      <c r="P17" s="57"/>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sheetPr codeName="Sheet3"/>
  <dimension ref="B1:AE20"/>
  <sheetViews>
    <sheetView showGridLines="0" workbookViewId="0"/>
  </sheetViews>
  <sheetFormatPr defaultRowHeight="15"/>
  <cols>
    <col min="1" max="1" width="9.140625" style="33"/>
    <col min="2" max="10" width="11.42578125" style="33" customWidth="1"/>
    <col min="11" max="25" width="9.140625" style="33"/>
    <col min="26" max="26" width="7.140625" style="33" bestFit="1" customWidth="1"/>
    <col min="27" max="27" width="12.85546875" style="33" bestFit="1" customWidth="1"/>
    <col min="28" max="31" width="8.5703125" style="33" bestFit="1" customWidth="1"/>
    <col min="32" max="16384" width="9.140625" style="33"/>
  </cols>
  <sheetData>
    <row r="1" spans="2:31" ht="30" customHeight="1">
      <c r="B1" s="191" t="s">
        <v>17</v>
      </c>
      <c r="C1" s="191"/>
      <c r="D1" s="191"/>
      <c r="E1" s="191"/>
      <c r="F1" s="191"/>
      <c r="G1" s="191"/>
      <c r="H1" s="191"/>
      <c r="I1" s="191"/>
      <c r="J1" s="191"/>
      <c r="AB1" s="127" t="str">
        <f>IF($Z$8=1,"Income",IF($Z$8=2,"Expense","Net"))</f>
        <v>Income</v>
      </c>
      <c r="AC1" s="127"/>
      <c r="AD1" s="127"/>
      <c r="AE1" s="127"/>
    </row>
    <row r="2" spans="2:31">
      <c r="AB2" s="139" t="s">
        <v>13</v>
      </c>
      <c r="AC2" s="139" t="s">
        <v>14</v>
      </c>
      <c r="AD2" s="139" t="s">
        <v>15</v>
      </c>
      <c r="AE2" s="139" t="s">
        <v>16</v>
      </c>
    </row>
    <row r="3" spans="2:31">
      <c r="B3" s="140"/>
      <c r="C3" s="141"/>
      <c r="D3" s="141"/>
      <c r="E3" s="141"/>
      <c r="F3" s="141"/>
      <c r="G3" s="141"/>
      <c r="H3" s="141"/>
      <c r="I3" s="141"/>
      <c r="J3" s="142"/>
      <c r="AA3" s="143" t="str">
        <f t="shared" ref="AA3:AE5" si="0">IF($Z$8=1,AA9,IF($Z$8=2,AA13,AA17))</f>
        <v>2010 Income</v>
      </c>
      <c r="AB3" s="144">
        <f t="shared" si="0"/>
        <v>399353.9</v>
      </c>
      <c r="AC3" s="144">
        <f t="shared" si="0"/>
        <v>573661.91</v>
      </c>
      <c r="AD3" s="144">
        <f t="shared" si="0"/>
        <v>244661.23499999999</v>
      </c>
      <c r="AE3" s="144">
        <f t="shared" si="0"/>
        <v>790905.6</v>
      </c>
    </row>
    <row r="4" spans="2:31">
      <c r="B4" s="145"/>
      <c r="C4" s="146"/>
      <c r="D4" s="146"/>
      <c r="E4" s="146"/>
      <c r="F4" s="146"/>
      <c r="G4" s="146"/>
      <c r="H4" s="146"/>
      <c r="I4" s="146"/>
      <c r="J4" s="147"/>
      <c r="AA4" s="143" t="str">
        <f t="shared" si="0"/>
        <v>2009 Income</v>
      </c>
      <c r="AB4" s="144">
        <f t="shared" si="0"/>
        <v>219966.6</v>
      </c>
      <c r="AC4" s="144">
        <f t="shared" si="0"/>
        <v>495072.02</v>
      </c>
      <c r="AD4" s="144">
        <f t="shared" si="0"/>
        <v>212748.9</v>
      </c>
      <c r="AE4" s="144">
        <f t="shared" si="0"/>
        <v>687744</v>
      </c>
    </row>
    <row r="5" spans="2:31">
      <c r="B5" s="145"/>
      <c r="C5" s="146"/>
      <c r="D5" s="146"/>
      <c r="E5" s="146"/>
      <c r="F5" s="146"/>
      <c r="G5" s="146"/>
      <c r="H5" s="146"/>
      <c r="I5" s="146"/>
      <c r="J5" s="147"/>
      <c r="AA5" s="143" t="str">
        <f t="shared" si="0"/>
        <v>2008 Income</v>
      </c>
      <c r="AB5" s="144">
        <f t="shared" si="0"/>
        <v>159831.87</v>
      </c>
      <c r="AC5" s="144">
        <f t="shared" si="0"/>
        <v>289825.34999999998</v>
      </c>
      <c r="AD5" s="144">
        <f t="shared" si="0"/>
        <v>181960.9</v>
      </c>
      <c r="AE5" s="144">
        <f t="shared" si="0"/>
        <v>456016.06</v>
      </c>
    </row>
    <row r="6" spans="2:31">
      <c r="B6" s="145"/>
      <c r="C6" s="146"/>
      <c r="D6" s="146"/>
      <c r="E6" s="146"/>
      <c r="F6" s="146"/>
      <c r="G6" s="146"/>
      <c r="H6" s="146"/>
      <c r="I6" s="146"/>
      <c r="J6" s="147"/>
      <c r="AA6" s="127"/>
      <c r="AB6" s="127"/>
      <c r="AC6" s="127"/>
      <c r="AD6" s="127"/>
      <c r="AE6" s="127"/>
    </row>
    <row r="7" spans="2:31" ht="45">
      <c r="B7" s="145"/>
      <c r="C7" s="146"/>
      <c r="D7" s="146"/>
      <c r="E7" s="146"/>
      <c r="F7" s="146"/>
      <c r="G7" s="146"/>
      <c r="H7" s="146"/>
      <c r="I7" s="146"/>
      <c r="J7" s="147"/>
      <c r="Z7" s="148" t="s">
        <v>18</v>
      </c>
      <c r="AA7" s="128"/>
      <c r="AB7" s="129"/>
      <c r="AC7" s="129"/>
      <c r="AD7" s="129"/>
      <c r="AE7" s="129"/>
    </row>
    <row r="8" spans="2:31">
      <c r="B8" s="145"/>
      <c r="C8" s="146"/>
      <c r="D8" s="146"/>
      <c r="E8" s="146"/>
      <c r="F8" s="146"/>
      <c r="G8" s="146"/>
      <c r="H8" s="146"/>
      <c r="I8" s="146"/>
      <c r="J8" s="147"/>
      <c r="Z8" s="149">
        <v>1</v>
      </c>
      <c r="AA8" s="70"/>
      <c r="AB8" s="127" t="s">
        <v>13</v>
      </c>
      <c r="AC8" s="127" t="s">
        <v>14</v>
      </c>
      <c r="AD8" s="127" t="s">
        <v>15</v>
      </c>
      <c r="AE8" s="127" t="s">
        <v>16</v>
      </c>
    </row>
    <row r="9" spans="2:31">
      <c r="B9" s="145"/>
      <c r="C9" s="146"/>
      <c r="D9" s="146"/>
      <c r="E9" s="146"/>
      <c r="F9" s="146"/>
      <c r="G9" s="146"/>
      <c r="H9" s="146"/>
      <c r="I9" s="146"/>
      <c r="J9" s="147"/>
      <c r="AA9" s="130" t="s">
        <v>93</v>
      </c>
      <c r="AB9" s="131">
        <v>399353.9</v>
      </c>
      <c r="AC9" s="131">
        <v>573661.91</v>
      </c>
      <c r="AD9" s="131">
        <v>244661.23499999999</v>
      </c>
      <c r="AE9" s="132">
        <v>790905.6</v>
      </c>
    </row>
    <row r="10" spans="2:31">
      <c r="B10" s="145"/>
      <c r="C10" s="146"/>
      <c r="D10" s="146"/>
      <c r="E10" s="146"/>
      <c r="F10" s="146"/>
      <c r="G10" s="146"/>
      <c r="H10" s="146"/>
      <c r="I10" s="146"/>
      <c r="J10" s="147"/>
      <c r="AA10" s="133" t="s">
        <v>96</v>
      </c>
      <c r="AB10" s="134">
        <v>219966.6</v>
      </c>
      <c r="AC10" s="134">
        <v>495072.02</v>
      </c>
      <c r="AD10" s="134">
        <v>212748.9</v>
      </c>
      <c r="AE10" s="135">
        <v>687744</v>
      </c>
    </row>
    <row r="11" spans="2:31">
      <c r="B11" s="145"/>
      <c r="C11" s="146"/>
      <c r="D11" s="146"/>
      <c r="E11" s="146"/>
      <c r="F11" s="146"/>
      <c r="G11" s="146"/>
      <c r="H11" s="146"/>
      <c r="I11" s="146"/>
      <c r="J11" s="147"/>
      <c r="AA11" s="136" t="s">
        <v>99</v>
      </c>
      <c r="AB11" s="137">
        <v>159831.87</v>
      </c>
      <c r="AC11" s="137">
        <v>289825.34999999998</v>
      </c>
      <c r="AD11" s="137">
        <v>181960.9</v>
      </c>
      <c r="AE11" s="138">
        <v>456016.06</v>
      </c>
    </row>
    <row r="12" spans="2:31">
      <c r="B12" s="145"/>
      <c r="C12" s="146"/>
      <c r="D12" s="146"/>
      <c r="E12" s="146"/>
      <c r="F12" s="146"/>
      <c r="G12" s="146"/>
      <c r="H12" s="146"/>
      <c r="I12" s="146"/>
      <c r="J12" s="147"/>
      <c r="AA12" s="70"/>
      <c r="AB12" s="127"/>
      <c r="AC12" s="127"/>
      <c r="AD12" s="127"/>
      <c r="AE12" s="127"/>
    </row>
    <row r="13" spans="2:31">
      <c r="B13" s="145"/>
      <c r="C13" s="146"/>
      <c r="D13" s="146"/>
      <c r="E13" s="146"/>
      <c r="F13" s="146"/>
      <c r="G13" s="146"/>
      <c r="H13" s="146"/>
      <c r="I13" s="146"/>
      <c r="J13" s="147"/>
      <c r="AA13" s="130" t="s">
        <v>94</v>
      </c>
      <c r="AB13" s="131">
        <v>219966.6</v>
      </c>
      <c r="AC13" s="131">
        <v>495072.02</v>
      </c>
      <c r="AD13" s="131">
        <v>212748.9</v>
      </c>
      <c r="AE13" s="132">
        <v>687744</v>
      </c>
    </row>
    <row r="14" spans="2:31">
      <c r="B14" s="145"/>
      <c r="C14" s="146"/>
      <c r="D14" s="146"/>
      <c r="E14" s="146"/>
      <c r="F14" s="146"/>
      <c r="G14" s="146"/>
      <c r="H14" s="146"/>
      <c r="I14" s="146"/>
      <c r="J14" s="147"/>
      <c r="AA14" s="133" t="s">
        <v>97</v>
      </c>
      <c r="AB14" s="134">
        <v>219468.16</v>
      </c>
      <c r="AC14" s="134">
        <v>310048.28000000003</v>
      </c>
      <c r="AD14" s="134">
        <v>307123.53000000003</v>
      </c>
      <c r="AE14" s="135">
        <v>283919.95</v>
      </c>
    </row>
    <row r="15" spans="2:31">
      <c r="B15" s="145"/>
      <c r="C15" s="146"/>
      <c r="D15" s="146"/>
      <c r="E15" s="146"/>
      <c r="F15" s="146"/>
      <c r="G15" s="146"/>
      <c r="H15" s="146"/>
      <c r="I15" s="146"/>
      <c r="J15" s="147"/>
      <c r="AA15" s="136" t="s">
        <v>100</v>
      </c>
      <c r="AB15" s="137">
        <v>71743.63</v>
      </c>
      <c r="AC15" s="137">
        <v>607.30999999999767</v>
      </c>
      <c r="AD15" s="137">
        <v>119251.25</v>
      </c>
      <c r="AE15" s="138">
        <v>154486.76999999999</v>
      </c>
    </row>
    <row r="16" spans="2:31">
      <c r="B16" s="145"/>
      <c r="C16" s="146"/>
      <c r="D16" s="146"/>
      <c r="E16" s="146"/>
      <c r="F16" s="146"/>
      <c r="G16" s="146"/>
      <c r="H16" s="146"/>
      <c r="I16" s="146"/>
      <c r="J16" s="147"/>
      <c r="AA16" s="70"/>
      <c r="AB16" s="127"/>
      <c r="AC16" s="127"/>
      <c r="AD16" s="127"/>
      <c r="AE16" s="127"/>
    </row>
    <row r="17" spans="2:31">
      <c r="B17" s="145"/>
      <c r="C17" s="146"/>
      <c r="D17" s="146"/>
      <c r="E17" s="146"/>
      <c r="F17" s="146"/>
      <c r="G17" s="146"/>
      <c r="H17" s="146"/>
      <c r="I17" s="146"/>
      <c r="J17" s="147"/>
      <c r="AA17" s="130" t="s">
        <v>95</v>
      </c>
      <c r="AB17" s="131">
        <v>179387.30000000002</v>
      </c>
      <c r="AC17" s="131">
        <v>78589.890000000014</v>
      </c>
      <c r="AD17" s="131">
        <v>31912.334999999992</v>
      </c>
      <c r="AE17" s="132">
        <v>103161.59999999998</v>
      </c>
    </row>
    <row r="18" spans="2:31">
      <c r="B18" s="145"/>
      <c r="C18" s="146"/>
      <c r="D18" s="146"/>
      <c r="E18" s="146"/>
      <c r="F18" s="146"/>
      <c r="G18" s="146"/>
      <c r="H18" s="146"/>
      <c r="I18" s="146"/>
      <c r="J18" s="147"/>
      <c r="AA18" s="133" t="s">
        <v>98</v>
      </c>
      <c r="AB18" s="134">
        <v>498.44000000000233</v>
      </c>
      <c r="AC18" s="134">
        <v>185023.74</v>
      </c>
      <c r="AD18" s="134">
        <v>-94374.630000000034</v>
      </c>
      <c r="AE18" s="135">
        <v>403824.05</v>
      </c>
    </row>
    <row r="19" spans="2:31">
      <c r="B19" s="145"/>
      <c r="C19" s="146"/>
      <c r="D19" s="146"/>
      <c r="E19" s="146"/>
      <c r="F19" s="146"/>
      <c r="G19" s="146"/>
      <c r="H19" s="146"/>
      <c r="I19" s="146"/>
      <c r="J19" s="147"/>
      <c r="AA19" s="136" t="s">
        <v>101</v>
      </c>
      <c r="AB19" s="137">
        <v>88088.239999999991</v>
      </c>
      <c r="AC19" s="137">
        <v>289218.03999999998</v>
      </c>
      <c r="AD19" s="137">
        <v>62709.649999999994</v>
      </c>
      <c r="AE19" s="138">
        <v>301529.29000000004</v>
      </c>
    </row>
    <row r="20" spans="2:31">
      <c r="B20" s="150"/>
      <c r="C20" s="151"/>
      <c r="D20" s="151"/>
      <c r="E20" s="151"/>
      <c r="F20" s="151"/>
      <c r="G20" s="151"/>
      <c r="H20" s="151"/>
      <c r="I20" s="151"/>
      <c r="J20" s="152"/>
    </row>
  </sheetData>
  <mergeCells count="1">
    <mergeCell ref="B1:J1"/>
  </mergeCells>
  <phoneticPr fontId="6" type="noConversion"/>
  <pageMargins left="0.7" right="0.7" top="0.75" bottom="0.75" header="0.3" footer="0.3"/>
  <drawing r:id="rId1"/>
  <legacyDrawing r:id="rId2"/>
</worksheet>
</file>

<file path=xl/worksheets/sheet6.xml><?xml version="1.0" encoding="utf-8"?>
<worksheet xmlns="http://schemas.openxmlformats.org/spreadsheetml/2006/main" xmlns:r="http://schemas.openxmlformats.org/officeDocument/2006/relationships">
  <dimension ref="B1:Q19"/>
  <sheetViews>
    <sheetView showGridLines="0" workbookViewId="0"/>
  </sheetViews>
  <sheetFormatPr defaultRowHeight="15"/>
  <cols>
    <col min="1" max="1" width="9.140625" style="33"/>
    <col min="2" max="10" width="9.140625" style="33" customWidth="1"/>
    <col min="11" max="12" width="9.140625" style="33"/>
    <col min="13" max="13" width="12.85546875" style="33" bestFit="1" customWidth="1"/>
    <col min="14" max="17" width="8.5703125" style="33" bestFit="1" customWidth="1"/>
    <col min="18" max="25" width="9.140625" style="33"/>
    <col min="26" max="26" width="7.140625" style="33" bestFit="1" customWidth="1"/>
    <col min="27" max="27" width="12.85546875" style="33" bestFit="1" customWidth="1"/>
    <col min="28" max="31" width="8.5703125" style="33" bestFit="1" customWidth="1"/>
    <col min="32" max="16384" width="9.140625" style="33"/>
  </cols>
  <sheetData>
    <row r="1" spans="2:17">
      <c r="N1" s="139" t="s">
        <v>13</v>
      </c>
      <c r="O1" s="139" t="s">
        <v>14</v>
      </c>
      <c r="P1" s="139" t="s">
        <v>15</v>
      </c>
      <c r="Q1" s="139" t="s">
        <v>16</v>
      </c>
    </row>
    <row r="2" spans="2:17">
      <c r="B2" s="140"/>
      <c r="C2" s="141"/>
      <c r="D2" s="141"/>
      <c r="E2" s="141"/>
      <c r="F2" s="141"/>
      <c r="G2" s="141"/>
      <c r="H2" s="141"/>
      <c r="I2" s="141"/>
      <c r="J2" s="142"/>
      <c r="M2" s="143"/>
      <c r="N2" s="144"/>
      <c r="O2" s="144"/>
      <c r="P2" s="144"/>
      <c r="Q2" s="144"/>
    </row>
    <row r="3" spans="2:17">
      <c r="B3" s="145"/>
      <c r="C3" s="146"/>
      <c r="D3" s="146"/>
      <c r="E3" s="146"/>
      <c r="F3" s="146"/>
      <c r="G3" s="146"/>
      <c r="H3" s="146"/>
      <c r="I3" s="146"/>
      <c r="J3" s="147"/>
      <c r="M3" s="143"/>
      <c r="N3" s="144"/>
      <c r="O3" s="144"/>
      <c r="P3" s="144"/>
      <c r="Q3" s="144"/>
    </row>
    <row r="4" spans="2:17">
      <c r="B4" s="145"/>
      <c r="C4" s="146"/>
      <c r="D4" s="146"/>
      <c r="E4" s="146"/>
      <c r="F4" s="146"/>
      <c r="G4" s="146"/>
      <c r="H4" s="146"/>
      <c r="I4" s="146"/>
      <c r="J4" s="147"/>
      <c r="M4" s="143"/>
      <c r="N4" s="144"/>
      <c r="O4" s="144"/>
      <c r="P4" s="144"/>
      <c r="Q4" s="144"/>
    </row>
    <row r="5" spans="2:17">
      <c r="B5" s="145"/>
      <c r="C5" s="146"/>
      <c r="D5" s="146"/>
      <c r="E5" s="146"/>
      <c r="F5" s="146"/>
      <c r="G5" s="146"/>
      <c r="H5" s="146"/>
      <c r="I5" s="146"/>
      <c r="J5" s="147"/>
      <c r="M5" s="127"/>
      <c r="N5" s="127"/>
      <c r="O5" s="127"/>
      <c r="P5" s="127"/>
      <c r="Q5" s="127"/>
    </row>
    <row r="6" spans="2:17" ht="45">
      <c r="B6" s="145"/>
      <c r="C6" s="146"/>
      <c r="D6" s="146"/>
      <c r="E6" s="146"/>
      <c r="F6" s="146"/>
      <c r="G6" s="146"/>
      <c r="H6" s="146"/>
      <c r="I6" s="146"/>
      <c r="J6" s="147"/>
      <c r="L6" s="148" t="s">
        <v>18</v>
      </c>
      <c r="M6" s="128"/>
      <c r="N6" s="129"/>
      <c r="O6" s="129"/>
      <c r="P6" s="129"/>
      <c r="Q6" s="129"/>
    </row>
    <row r="7" spans="2:17">
      <c r="B7" s="145"/>
      <c r="C7" s="146"/>
      <c r="D7" s="146"/>
      <c r="E7" s="146"/>
      <c r="F7" s="146"/>
      <c r="G7" s="146"/>
      <c r="H7" s="146"/>
      <c r="I7" s="146"/>
      <c r="J7" s="147"/>
      <c r="L7" s="149"/>
      <c r="M7" s="70"/>
      <c r="N7" s="127" t="s">
        <v>13</v>
      </c>
      <c r="O7" s="127" t="s">
        <v>14</v>
      </c>
      <c r="P7" s="127" t="s">
        <v>15</v>
      </c>
      <c r="Q7" s="127" t="s">
        <v>16</v>
      </c>
    </row>
    <row r="8" spans="2:17">
      <c r="B8" s="145"/>
      <c r="C8" s="146"/>
      <c r="D8" s="146"/>
      <c r="E8" s="146"/>
      <c r="F8" s="146"/>
      <c r="G8" s="146"/>
      <c r="H8" s="146"/>
      <c r="I8" s="146"/>
      <c r="J8" s="147"/>
      <c r="M8" s="130" t="s">
        <v>93</v>
      </c>
      <c r="N8" s="131">
        <v>399353.9</v>
      </c>
      <c r="O8" s="131">
        <v>573661.91</v>
      </c>
      <c r="P8" s="131">
        <v>244661.23499999999</v>
      </c>
      <c r="Q8" s="132">
        <v>790905.6</v>
      </c>
    </row>
    <row r="9" spans="2:17">
      <c r="B9" s="145"/>
      <c r="C9" s="146"/>
      <c r="D9" s="146"/>
      <c r="E9" s="146"/>
      <c r="F9" s="146"/>
      <c r="G9" s="146"/>
      <c r="H9" s="146"/>
      <c r="I9" s="146"/>
      <c r="J9" s="147"/>
      <c r="M9" s="133" t="s">
        <v>96</v>
      </c>
      <c r="N9" s="134">
        <v>219966.6</v>
      </c>
      <c r="O9" s="134">
        <v>495072.02</v>
      </c>
      <c r="P9" s="134">
        <v>212748.9</v>
      </c>
      <c r="Q9" s="135">
        <v>687744</v>
      </c>
    </row>
    <row r="10" spans="2:17">
      <c r="B10" s="145"/>
      <c r="C10" s="146"/>
      <c r="D10" s="146"/>
      <c r="E10" s="146"/>
      <c r="F10" s="146"/>
      <c r="G10" s="146"/>
      <c r="H10" s="146"/>
      <c r="I10" s="146"/>
      <c r="J10" s="147"/>
      <c r="M10" s="136" t="s">
        <v>99</v>
      </c>
      <c r="N10" s="137">
        <v>159831.87</v>
      </c>
      <c r="O10" s="137">
        <v>289825.34999999998</v>
      </c>
      <c r="P10" s="137">
        <v>181960.9</v>
      </c>
      <c r="Q10" s="138">
        <v>456016.06</v>
      </c>
    </row>
    <row r="11" spans="2:17">
      <c r="B11" s="145"/>
      <c r="C11" s="146"/>
      <c r="D11" s="146"/>
      <c r="E11" s="146"/>
      <c r="F11" s="146"/>
      <c r="G11" s="146"/>
      <c r="H11" s="146"/>
      <c r="I11" s="146"/>
      <c r="J11" s="147"/>
      <c r="M11" s="70"/>
      <c r="N11" s="127"/>
      <c r="O11" s="127"/>
      <c r="P11" s="127"/>
      <c r="Q11" s="127"/>
    </row>
    <row r="12" spans="2:17">
      <c r="B12" s="145"/>
      <c r="C12" s="146"/>
      <c r="D12" s="146"/>
      <c r="E12" s="146"/>
      <c r="F12" s="146"/>
      <c r="G12" s="146"/>
      <c r="H12" s="146"/>
      <c r="I12" s="146"/>
      <c r="J12" s="147"/>
      <c r="M12" s="130" t="s">
        <v>94</v>
      </c>
      <c r="N12" s="131">
        <v>219966.6</v>
      </c>
      <c r="O12" s="131">
        <v>495072.02</v>
      </c>
      <c r="P12" s="131">
        <v>212748.9</v>
      </c>
      <c r="Q12" s="132">
        <v>687744</v>
      </c>
    </row>
    <row r="13" spans="2:17">
      <c r="B13" s="145"/>
      <c r="C13" s="146"/>
      <c r="D13" s="146"/>
      <c r="E13" s="146"/>
      <c r="F13" s="146"/>
      <c r="G13" s="146"/>
      <c r="H13" s="146"/>
      <c r="I13" s="146"/>
      <c r="J13" s="147"/>
      <c r="M13" s="133" t="s">
        <v>97</v>
      </c>
      <c r="N13" s="134">
        <v>219468.16</v>
      </c>
      <c r="O13" s="134">
        <v>310048.28000000003</v>
      </c>
      <c r="P13" s="134">
        <v>307123.53000000003</v>
      </c>
      <c r="Q13" s="135">
        <v>283919.95</v>
      </c>
    </row>
    <row r="14" spans="2:17">
      <c r="B14" s="145"/>
      <c r="C14" s="146"/>
      <c r="D14" s="146"/>
      <c r="E14" s="146"/>
      <c r="F14" s="146"/>
      <c r="G14" s="146"/>
      <c r="H14" s="146"/>
      <c r="I14" s="146"/>
      <c r="J14" s="147"/>
      <c r="M14" s="136" t="s">
        <v>100</v>
      </c>
      <c r="N14" s="137">
        <v>71743.63</v>
      </c>
      <c r="O14" s="137">
        <v>607.30999999999767</v>
      </c>
      <c r="P14" s="137">
        <v>119251.25</v>
      </c>
      <c r="Q14" s="138">
        <v>154486.76999999999</v>
      </c>
    </row>
    <row r="15" spans="2:17">
      <c r="B15" s="145"/>
      <c r="C15" s="146"/>
      <c r="D15" s="146"/>
      <c r="E15" s="146"/>
      <c r="F15" s="146"/>
      <c r="G15" s="146"/>
      <c r="H15" s="146"/>
      <c r="I15" s="146"/>
      <c r="J15" s="147"/>
      <c r="M15" s="70"/>
      <c r="N15" s="127"/>
      <c r="O15" s="127"/>
      <c r="P15" s="127"/>
      <c r="Q15" s="127"/>
    </row>
    <row r="16" spans="2:17">
      <c r="B16" s="145"/>
      <c r="C16" s="146"/>
      <c r="D16" s="146"/>
      <c r="E16" s="146"/>
      <c r="F16" s="146"/>
      <c r="G16" s="146"/>
      <c r="H16" s="146"/>
      <c r="I16" s="146"/>
      <c r="J16" s="147"/>
      <c r="M16" s="130" t="s">
        <v>95</v>
      </c>
      <c r="N16" s="131">
        <v>179387.30000000002</v>
      </c>
      <c r="O16" s="131">
        <v>78589.890000000014</v>
      </c>
      <c r="P16" s="131">
        <v>31912.334999999992</v>
      </c>
      <c r="Q16" s="132">
        <v>103161.59999999998</v>
      </c>
    </row>
    <row r="17" spans="2:17">
      <c r="B17" s="145"/>
      <c r="C17" s="146"/>
      <c r="D17" s="146"/>
      <c r="E17" s="146"/>
      <c r="F17" s="146"/>
      <c r="G17" s="146"/>
      <c r="H17" s="146"/>
      <c r="I17" s="146"/>
      <c r="J17" s="147"/>
      <c r="M17" s="133" t="s">
        <v>98</v>
      </c>
      <c r="N17" s="134">
        <v>498.44000000000233</v>
      </c>
      <c r="O17" s="134">
        <v>185023.74</v>
      </c>
      <c r="P17" s="134">
        <v>-94374.630000000034</v>
      </c>
      <c r="Q17" s="135">
        <v>403824.05</v>
      </c>
    </row>
    <row r="18" spans="2:17">
      <c r="B18" s="145"/>
      <c r="C18" s="146"/>
      <c r="D18" s="146"/>
      <c r="E18" s="146"/>
      <c r="F18" s="146"/>
      <c r="G18" s="146"/>
      <c r="H18" s="146"/>
      <c r="I18" s="146"/>
      <c r="J18" s="147"/>
      <c r="M18" s="136" t="s">
        <v>101</v>
      </c>
      <c r="N18" s="137">
        <v>88088.239999999991</v>
      </c>
      <c r="O18" s="137">
        <v>289218.03999999998</v>
      </c>
      <c r="P18" s="137">
        <v>62709.649999999994</v>
      </c>
      <c r="Q18" s="138">
        <v>301529.29000000004</v>
      </c>
    </row>
    <row r="19" spans="2:17">
      <c r="B19" s="150"/>
      <c r="C19" s="151"/>
      <c r="D19" s="151"/>
      <c r="E19" s="151"/>
      <c r="F19" s="151"/>
      <c r="G19" s="151"/>
      <c r="H19" s="151"/>
      <c r="I19" s="151"/>
      <c r="J19" s="152"/>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dimension ref="B1:AO24"/>
  <sheetViews>
    <sheetView showGridLines="0" workbookViewId="0"/>
  </sheetViews>
  <sheetFormatPr defaultRowHeight="15"/>
  <cols>
    <col min="1" max="1" width="9.140625" style="33"/>
    <col min="2" max="10" width="9.140625" style="33" customWidth="1"/>
    <col min="11" max="11" width="9.140625" style="33"/>
    <col min="27" max="27" width="9.140625" style="33"/>
    <col min="28" max="28" width="12.85546875" style="33" bestFit="1" customWidth="1"/>
    <col min="29" max="32" width="8.5703125" style="33" bestFit="1" customWidth="1"/>
    <col min="33" max="38" width="9.140625" style="33"/>
    <col min="39" max="39" width="13.85546875" style="33" bestFit="1" customWidth="1"/>
    <col min="40" max="40" width="12.28515625" style="33" bestFit="1" customWidth="1"/>
    <col min="41" max="41" width="7.140625" style="33" bestFit="1" customWidth="1"/>
    <col min="42" max="42" width="12.85546875" style="33" bestFit="1" customWidth="1"/>
    <col min="43" max="46" width="8.5703125" style="33" bestFit="1" customWidth="1"/>
    <col min="47" max="16384" width="9.140625" style="33"/>
  </cols>
  <sheetData>
    <row r="1" spans="2:41">
      <c r="AC1" s="127" t="str">
        <f>IF($AO$8=1,"Income",IF($AO$8=2,"Expense","Net"))</f>
        <v>Net</v>
      </c>
      <c r="AD1" s="127"/>
      <c r="AE1" s="127"/>
      <c r="AF1" s="127"/>
      <c r="AM1" s="178" t="s">
        <v>113</v>
      </c>
      <c r="AN1" s="178" t="s">
        <v>114</v>
      </c>
    </row>
    <row r="2" spans="2:41">
      <c r="B2" s="181"/>
      <c r="C2" s="182"/>
      <c r="D2" s="182"/>
      <c r="E2" s="182"/>
      <c r="F2" s="182"/>
      <c r="G2" s="182"/>
      <c r="H2" s="182"/>
      <c r="I2" s="182"/>
      <c r="J2" s="183"/>
      <c r="AC2" s="139" t="s">
        <v>13</v>
      </c>
      <c r="AD2" s="139" t="s">
        <v>14</v>
      </c>
      <c r="AE2" s="139" t="s">
        <v>15</v>
      </c>
      <c r="AF2" s="139" t="s">
        <v>16</v>
      </c>
      <c r="AM2" s="178">
        <v>1</v>
      </c>
      <c r="AN2" s="178" t="s">
        <v>115</v>
      </c>
    </row>
    <row r="3" spans="2:41">
      <c r="B3" s="184"/>
      <c r="C3" s="185"/>
      <c r="D3" s="185"/>
      <c r="E3" s="185"/>
      <c r="F3" s="185"/>
      <c r="G3" s="185"/>
      <c r="H3" s="185"/>
      <c r="I3" s="185"/>
      <c r="J3" s="186"/>
      <c r="AB3" s="143" t="str">
        <f>IF($AO$8=1,AB9,IF($AO$8=2,AB13,AB17))</f>
        <v>2010 Net</v>
      </c>
      <c r="AC3" s="144">
        <f t="shared" ref="AC3:AF5" si="0">IF($AM$8=1,AC9,IF($AM$8=2,AC13,AC17))</f>
        <v>219966.6</v>
      </c>
      <c r="AD3" s="144">
        <f t="shared" si="0"/>
        <v>495072.02</v>
      </c>
      <c r="AE3" s="144">
        <f t="shared" si="0"/>
        <v>212748.9</v>
      </c>
      <c r="AF3" s="144">
        <f t="shared" si="0"/>
        <v>687744</v>
      </c>
      <c r="AM3" s="178">
        <v>2</v>
      </c>
      <c r="AN3" s="178" t="s">
        <v>116</v>
      </c>
    </row>
    <row r="4" spans="2:41">
      <c r="B4" s="184"/>
      <c r="C4" s="185"/>
      <c r="D4" s="185"/>
      <c r="E4" s="185"/>
      <c r="F4" s="185"/>
      <c r="G4" s="185"/>
      <c r="H4" s="185"/>
      <c r="I4" s="185"/>
      <c r="J4" s="186"/>
      <c r="AB4" s="143" t="str">
        <f>IF($AO$8=1,AB10,IF($AO$8=2,AB14,AB18))</f>
        <v>2009 Net</v>
      </c>
      <c r="AC4" s="144">
        <f t="shared" si="0"/>
        <v>219468.16</v>
      </c>
      <c r="AD4" s="144">
        <f t="shared" si="0"/>
        <v>310048.28000000003</v>
      </c>
      <c r="AE4" s="144">
        <f t="shared" si="0"/>
        <v>307123.53000000003</v>
      </c>
      <c r="AF4" s="144">
        <f t="shared" si="0"/>
        <v>283919.95</v>
      </c>
      <c r="AM4" s="178">
        <v>3</v>
      </c>
      <c r="AN4" s="178" t="s">
        <v>117</v>
      </c>
    </row>
    <row r="5" spans="2:41">
      <c r="B5" s="184"/>
      <c r="C5" s="185"/>
      <c r="D5" s="185"/>
      <c r="E5" s="185"/>
      <c r="F5" s="185"/>
      <c r="G5" s="185"/>
      <c r="H5" s="185"/>
      <c r="I5" s="185"/>
      <c r="J5" s="186"/>
      <c r="AB5" s="143" t="str">
        <f>IF($AO$8=1,AB11,IF($AO$8=2,AB15,AB19))</f>
        <v>2008 Net</v>
      </c>
      <c r="AC5" s="144">
        <f t="shared" si="0"/>
        <v>71743.63</v>
      </c>
      <c r="AD5" s="144">
        <f t="shared" si="0"/>
        <v>607.30999999999767</v>
      </c>
      <c r="AE5" s="144">
        <f t="shared" si="0"/>
        <v>119251.25</v>
      </c>
      <c r="AF5" s="144">
        <f t="shared" si="0"/>
        <v>154486.76999999999</v>
      </c>
    </row>
    <row r="6" spans="2:41">
      <c r="B6" s="184"/>
      <c r="C6" s="185"/>
      <c r="D6" s="185"/>
      <c r="E6" s="185"/>
      <c r="F6" s="185"/>
      <c r="G6" s="185"/>
      <c r="H6" s="185"/>
      <c r="I6" s="185"/>
      <c r="J6" s="186"/>
      <c r="AB6" s="127"/>
      <c r="AC6" s="127"/>
      <c r="AD6" s="127"/>
      <c r="AE6" s="127"/>
      <c r="AF6" s="127"/>
    </row>
    <row r="7" spans="2:41">
      <c r="B7" s="184"/>
      <c r="C7" s="185"/>
      <c r="D7" s="185"/>
      <c r="E7" s="185"/>
      <c r="F7" s="185"/>
      <c r="G7" s="185"/>
      <c r="H7" s="185"/>
      <c r="I7" s="185"/>
      <c r="J7" s="186"/>
      <c r="AB7" s="128"/>
      <c r="AC7" s="129"/>
      <c r="AD7" s="129"/>
      <c r="AE7" s="129"/>
      <c r="AF7" s="129"/>
      <c r="AM7" s="179" t="s">
        <v>118</v>
      </c>
      <c r="AN7"/>
      <c r="AO7"/>
    </row>
    <row r="8" spans="2:41">
      <c r="B8" s="184"/>
      <c r="C8" s="185"/>
      <c r="D8" s="185"/>
      <c r="E8" s="185"/>
      <c r="F8" s="185"/>
      <c r="G8" s="185"/>
      <c r="H8" s="185"/>
      <c r="I8" s="185"/>
      <c r="J8" s="186"/>
      <c r="AB8" s="70"/>
      <c r="AC8" s="127" t="s">
        <v>13</v>
      </c>
      <c r="AD8" s="127" t="s">
        <v>14</v>
      </c>
      <c r="AE8" s="127" t="s">
        <v>15</v>
      </c>
      <c r="AF8" s="127" t="s">
        <v>16</v>
      </c>
      <c r="AM8" s="180">
        <v>2</v>
      </c>
      <c r="AN8"/>
      <c r="AO8"/>
    </row>
    <row r="9" spans="2:41">
      <c r="B9" s="184"/>
      <c r="C9" s="185"/>
      <c r="D9" s="185"/>
      <c r="E9" s="185"/>
      <c r="F9" s="185"/>
      <c r="G9" s="185"/>
      <c r="H9" s="185"/>
      <c r="I9" s="185"/>
      <c r="J9" s="186"/>
      <c r="AB9" s="130" t="s">
        <v>93</v>
      </c>
      <c r="AC9" s="131">
        <v>399353.9</v>
      </c>
      <c r="AD9" s="131">
        <v>573661.91</v>
      </c>
      <c r="AE9" s="131">
        <v>244661.23499999999</v>
      </c>
      <c r="AF9" s="132">
        <v>790905.6</v>
      </c>
      <c r="AM9" s="180" t="s">
        <v>119</v>
      </c>
      <c r="AN9"/>
      <c r="AO9"/>
    </row>
    <row r="10" spans="2:41">
      <c r="B10" s="184"/>
      <c r="C10" s="185"/>
      <c r="D10" s="185"/>
      <c r="E10" s="185"/>
      <c r="F10" s="185"/>
      <c r="G10" s="185"/>
      <c r="H10" s="185"/>
      <c r="I10" s="185"/>
      <c r="J10" s="186"/>
      <c r="AB10" s="133" t="s">
        <v>96</v>
      </c>
      <c r="AC10" s="134">
        <v>219966.6</v>
      </c>
      <c r="AD10" s="134">
        <v>495072.02</v>
      </c>
      <c r="AE10" s="134">
        <v>212748.9</v>
      </c>
      <c r="AF10" s="135">
        <v>687744</v>
      </c>
      <c r="AM10"/>
      <c r="AN10"/>
      <c r="AO10"/>
    </row>
    <row r="11" spans="2:41">
      <c r="B11" s="184"/>
      <c r="C11" s="185"/>
      <c r="D11" s="185"/>
      <c r="E11" s="185"/>
      <c r="F11" s="185"/>
      <c r="G11" s="185"/>
      <c r="H11" s="185"/>
      <c r="I11" s="185"/>
      <c r="J11" s="186"/>
      <c r="AB11" s="136" t="s">
        <v>99</v>
      </c>
      <c r="AC11" s="137">
        <v>159831.87</v>
      </c>
      <c r="AD11" s="137">
        <v>289825.34999999998</v>
      </c>
      <c r="AE11" s="137">
        <v>181960.9</v>
      </c>
      <c r="AF11" s="138">
        <v>456016.06</v>
      </c>
      <c r="AM11"/>
      <c r="AN11"/>
      <c r="AO11"/>
    </row>
    <row r="12" spans="2:41">
      <c r="B12" s="184"/>
      <c r="C12" s="185"/>
      <c r="D12" s="185"/>
      <c r="E12" s="185"/>
      <c r="F12" s="185"/>
      <c r="G12" s="185"/>
      <c r="H12" s="185"/>
      <c r="I12" s="185"/>
      <c r="J12" s="186"/>
      <c r="AB12" s="70"/>
      <c r="AC12" s="127"/>
      <c r="AD12" s="127"/>
      <c r="AE12" s="127"/>
      <c r="AF12" s="127"/>
      <c r="AM12"/>
      <c r="AN12"/>
      <c r="AO12"/>
    </row>
    <row r="13" spans="2:41">
      <c r="B13" s="184"/>
      <c r="C13" s="185"/>
      <c r="D13" s="185"/>
      <c r="E13" s="185"/>
      <c r="F13" s="185"/>
      <c r="G13" s="185"/>
      <c r="H13" s="185"/>
      <c r="I13" s="185"/>
      <c r="J13" s="186"/>
      <c r="AB13" s="130" t="s">
        <v>94</v>
      </c>
      <c r="AC13" s="131">
        <v>219966.6</v>
      </c>
      <c r="AD13" s="131">
        <v>495072.02</v>
      </c>
      <c r="AE13" s="131">
        <v>212748.9</v>
      </c>
      <c r="AF13" s="132">
        <v>687744</v>
      </c>
      <c r="AM13"/>
      <c r="AN13"/>
      <c r="AO13"/>
    </row>
    <row r="14" spans="2:41">
      <c r="B14" s="184"/>
      <c r="C14" s="185"/>
      <c r="D14" s="185"/>
      <c r="E14" s="185"/>
      <c r="F14" s="185"/>
      <c r="G14" s="185"/>
      <c r="H14" s="185"/>
      <c r="I14" s="185"/>
      <c r="J14" s="186"/>
      <c r="AB14" s="133" t="s">
        <v>97</v>
      </c>
      <c r="AC14" s="134">
        <v>219468.16</v>
      </c>
      <c r="AD14" s="134">
        <v>310048.28000000003</v>
      </c>
      <c r="AE14" s="134">
        <v>307123.53000000003</v>
      </c>
      <c r="AF14" s="135">
        <v>283919.95</v>
      </c>
      <c r="AM14"/>
      <c r="AN14"/>
      <c r="AO14"/>
    </row>
    <row r="15" spans="2:41">
      <c r="B15" s="184"/>
      <c r="C15" s="185"/>
      <c r="D15" s="185"/>
      <c r="E15" s="185"/>
      <c r="F15" s="185"/>
      <c r="G15" s="185"/>
      <c r="H15" s="185"/>
      <c r="I15" s="185"/>
      <c r="J15" s="186"/>
      <c r="AB15" s="136" t="s">
        <v>100</v>
      </c>
      <c r="AC15" s="137">
        <v>71743.63</v>
      </c>
      <c r="AD15" s="137">
        <v>607.30999999999767</v>
      </c>
      <c r="AE15" s="137">
        <v>119251.25</v>
      </c>
      <c r="AF15" s="138">
        <v>154486.76999999999</v>
      </c>
      <c r="AM15"/>
      <c r="AN15"/>
      <c r="AO15"/>
    </row>
    <row r="16" spans="2:41">
      <c r="B16" s="184"/>
      <c r="C16" s="185"/>
      <c r="D16" s="185"/>
      <c r="E16" s="185"/>
      <c r="F16" s="185"/>
      <c r="G16" s="185"/>
      <c r="H16" s="185"/>
      <c r="I16" s="185"/>
      <c r="J16" s="186"/>
      <c r="AB16" s="70"/>
      <c r="AC16" s="127"/>
      <c r="AD16" s="127"/>
      <c r="AE16" s="127"/>
      <c r="AF16" s="127"/>
      <c r="AM16"/>
      <c r="AN16"/>
      <c r="AO16"/>
    </row>
    <row r="17" spans="2:41">
      <c r="B17" s="184"/>
      <c r="C17" s="185"/>
      <c r="D17" s="185"/>
      <c r="E17" s="185"/>
      <c r="F17" s="185"/>
      <c r="G17" s="185"/>
      <c r="H17" s="185"/>
      <c r="I17" s="185"/>
      <c r="J17" s="186"/>
      <c r="AB17" s="130" t="s">
        <v>95</v>
      </c>
      <c r="AC17" s="131">
        <v>179387.30000000002</v>
      </c>
      <c r="AD17" s="131">
        <v>78589.890000000014</v>
      </c>
      <c r="AE17" s="131">
        <v>31912.334999999992</v>
      </c>
      <c r="AF17" s="132">
        <v>103161.59999999998</v>
      </c>
      <c r="AM17"/>
      <c r="AN17"/>
      <c r="AO17"/>
    </row>
    <row r="18" spans="2:41">
      <c r="B18" s="184"/>
      <c r="C18" s="185"/>
      <c r="D18" s="185"/>
      <c r="E18" s="185"/>
      <c r="F18" s="185"/>
      <c r="G18" s="185"/>
      <c r="H18" s="185"/>
      <c r="I18" s="185"/>
      <c r="J18" s="186"/>
      <c r="AB18" s="133" t="s">
        <v>98</v>
      </c>
      <c r="AC18" s="134">
        <v>498.44000000000233</v>
      </c>
      <c r="AD18" s="134">
        <v>185023.74</v>
      </c>
      <c r="AE18" s="134">
        <v>-94374.630000000034</v>
      </c>
      <c r="AF18" s="135">
        <v>403824.05</v>
      </c>
      <c r="AM18"/>
      <c r="AN18"/>
      <c r="AO18"/>
    </row>
    <row r="19" spans="2:41">
      <c r="B19" s="187"/>
      <c r="C19" s="188"/>
      <c r="D19" s="188"/>
      <c r="E19" s="188"/>
      <c r="F19" s="188"/>
      <c r="G19" s="188"/>
      <c r="H19" s="188"/>
      <c r="I19" s="188"/>
      <c r="J19" s="189"/>
      <c r="AB19" s="136" t="s">
        <v>101</v>
      </c>
      <c r="AC19" s="137">
        <v>88088.239999999991</v>
      </c>
      <c r="AD19" s="137">
        <v>289218.03999999998</v>
      </c>
      <c r="AE19" s="137">
        <v>62709.649999999994</v>
      </c>
      <c r="AF19" s="138">
        <v>301529.29000000004</v>
      </c>
      <c r="AM19"/>
      <c r="AN19"/>
      <c r="AO19"/>
    </row>
    <row r="20" spans="2:41">
      <c r="AM20"/>
      <c r="AN20"/>
      <c r="AO20"/>
    </row>
    <row r="21" spans="2:41">
      <c r="AM21"/>
      <c r="AN21"/>
      <c r="AO21"/>
    </row>
    <row r="22" spans="2:41">
      <c r="AM22"/>
      <c r="AN22"/>
      <c r="AO22"/>
    </row>
    <row r="23" spans="2:41">
      <c r="AM23"/>
      <c r="AN23"/>
      <c r="AO23"/>
    </row>
    <row r="24" spans="2:41">
      <c r="AM24"/>
      <c r="AN24"/>
      <c r="AO24"/>
    </row>
  </sheetData>
  <pageMargins left="0.7" right="0.7" top="0.75" bottom="0.75" header="0.3" footer="0.3"/>
  <drawing r:id="rId2"/>
  <extLst>
    <ext xmlns:x14="http://schemas.microsoft.com/office/spreadsheetml/2009/9/main" uri="{A8765BA9-456A-4dab-B4F3-ACF838C121DE}">
      <x14:slicerList>
        <x14:slicer r:id="rId3"/>
      </x14:slicerList>
    </ext>
  </extLst>
</worksheet>
</file>

<file path=xl/worksheets/sheet8.xml><?xml version="1.0" encoding="utf-8"?>
<worksheet xmlns="http://schemas.openxmlformats.org/spreadsheetml/2006/main" xmlns:r="http://schemas.openxmlformats.org/officeDocument/2006/relationships">
  <dimension ref="B1:Y19"/>
  <sheetViews>
    <sheetView showGridLines="0" workbookViewId="0"/>
  </sheetViews>
  <sheetFormatPr defaultRowHeight="15"/>
  <cols>
    <col min="1" max="1" width="9.140625" style="33"/>
    <col min="2" max="10" width="9.140625" style="33" customWidth="1"/>
    <col min="11" max="12" width="9.140625" style="33"/>
    <col min="13" max="13" width="12.85546875" style="33" bestFit="1" customWidth="1"/>
    <col min="14" max="17" width="8.5703125" style="33" bestFit="1" customWidth="1"/>
    <col min="18" max="24" width="9.140625" style="33"/>
    <col min="25" max="25" width="12.28515625" style="33" bestFit="1" customWidth="1"/>
    <col min="26" max="26" width="7.140625" style="33" bestFit="1" customWidth="1"/>
    <col min="27" max="27" width="12.85546875" style="33" bestFit="1" customWidth="1"/>
    <col min="28" max="31" width="8.5703125" style="33" bestFit="1" customWidth="1"/>
    <col min="32" max="16384" width="9.140625" style="33"/>
  </cols>
  <sheetData>
    <row r="1" spans="2:25">
      <c r="N1" s="139" t="s">
        <v>13</v>
      </c>
      <c r="O1" s="139" t="s">
        <v>14</v>
      </c>
      <c r="P1" s="139" t="s">
        <v>15</v>
      </c>
      <c r="Q1" s="139" t="s">
        <v>16</v>
      </c>
      <c r="X1" s="190" t="s">
        <v>113</v>
      </c>
      <c r="Y1" s="190" t="s">
        <v>114</v>
      </c>
    </row>
    <row r="2" spans="2:25">
      <c r="B2" s="140"/>
      <c r="C2" s="141"/>
      <c r="D2" s="141"/>
      <c r="E2" s="141"/>
      <c r="F2" s="141"/>
      <c r="G2" s="141"/>
      <c r="H2" s="141"/>
      <c r="I2" s="141"/>
      <c r="J2" s="142"/>
      <c r="M2" s="143"/>
      <c r="N2" s="144"/>
      <c r="O2" s="144"/>
      <c r="P2" s="144"/>
      <c r="Q2" s="144"/>
      <c r="X2" s="190">
        <v>1</v>
      </c>
      <c r="Y2" s="190" t="s">
        <v>115</v>
      </c>
    </row>
    <row r="3" spans="2:25">
      <c r="B3" s="145"/>
      <c r="C3" s="146"/>
      <c r="D3" s="146"/>
      <c r="E3" s="146"/>
      <c r="F3" s="146"/>
      <c r="G3" s="146"/>
      <c r="H3" s="146"/>
      <c r="I3" s="146"/>
      <c r="J3" s="147"/>
      <c r="M3" s="143"/>
      <c r="N3" s="144"/>
      <c r="O3" s="144"/>
      <c r="P3" s="144"/>
      <c r="Q3" s="144"/>
      <c r="X3" s="190">
        <v>2</v>
      </c>
      <c r="Y3" s="190" t="s">
        <v>116</v>
      </c>
    </row>
    <row r="4" spans="2:25">
      <c r="B4" s="145"/>
      <c r="C4" s="146"/>
      <c r="D4" s="146"/>
      <c r="E4" s="146"/>
      <c r="F4" s="146"/>
      <c r="G4" s="146"/>
      <c r="H4" s="146"/>
      <c r="I4" s="146"/>
      <c r="J4" s="147"/>
      <c r="M4" s="143"/>
      <c r="N4" s="144"/>
      <c r="O4" s="144"/>
      <c r="P4" s="144"/>
      <c r="Q4" s="144"/>
      <c r="X4" s="190">
        <v>3</v>
      </c>
      <c r="Y4" s="190" t="s">
        <v>117</v>
      </c>
    </row>
    <row r="5" spans="2:25">
      <c r="B5" s="145"/>
      <c r="C5" s="146"/>
      <c r="D5" s="146"/>
      <c r="E5" s="146"/>
      <c r="F5" s="146"/>
      <c r="G5" s="146"/>
      <c r="H5" s="146"/>
      <c r="I5" s="146"/>
      <c r="J5" s="147"/>
      <c r="M5" s="127"/>
      <c r="N5" s="127"/>
      <c r="O5" s="127"/>
      <c r="P5" s="127"/>
      <c r="Q5" s="127"/>
    </row>
    <row r="6" spans="2:25">
      <c r="B6" s="145"/>
      <c r="C6" s="146"/>
      <c r="D6" s="146"/>
      <c r="E6" s="146"/>
      <c r="F6" s="146"/>
      <c r="G6" s="146"/>
      <c r="H6" s="146"/>
      <c r="I6" s="146"/>
      <c r="J6" s="147"/>
      <c r="M6" s="128"/>
      <c r="N6" s="129"/>
      <c r="O6" s="129"/>
      <c r="P6" s="129"/>
      <c r="Q6" s="129"/>
    </row>
    <row r="7" spans="2:25">
      <c r="B7" s="145"/>
      <c r="C7" s="146"/>
      <c r="D7" s="146"/>
      <c r="E7" s="146"/>
      <c r="F7" s="146"/>
      <c r="G7" s="146"/>
      <c r="H7" s="146"/>
      <c r="I7" s="146"/>
      <c r="J7" s="147"/>
      <c r="M7" s="70"/>
      <c r="N7" s="127" t="s">
        <v>13</v>
      </c>
      <c r="O7" s="127" t="s">
        <v>14</v>
      </c>
      <c r="P7" s="127" t="s">
        <v>15</v>
      </c>
      <c r="Q7" s="127" t="s">
        <v>16</v>
      </c>
    </row>
    <row r="8" spans="2:25">
      <c r="B8" s="145"/>
      <c r="C8" s="146"/>
      <c r="D8" s="146"/>
      <c r="E8" s="146"/>
      <c r="F8" s="146"/>
      <c r="G8" s="146"/>
      <c r="H8" s="146"/>
      <c r="I8" s="146"/>
      <c r="J8" s="147"/>
      <c r="M8" s="130" t="s">
        <v>93</v>
      </c>
      <c r="N8" s="131">
        <v>399353.9</v>
      </c>
      <c r="O8" s="131">
        <v>573661.91</v>
      </c>
      <c r="P8" s="131">
        <v>244661.23499999999</v>
      </c>
      <c r="Q8" s="132">
        <v>790905.6</v>
      </c>
    </row>
    <row r="9" spans="2:25">
      <c r="B9" s="145"/>
      <c r="C9" s="146"/>
      <c r="D9" s="146"/>
      <c r="E9" s="146"/>
      <c r="F9" s="146"/>
      <c r="G9" s="146"/>
      <c r="H9" s="146"/>
      <c r="I9" s="146"/>
      <c r="J9" s="147"/>
      <c r="M9" s="133" t="s">
        <v>96</v>
      </c>
      <c r="N9" s="134">
        <v>219966.6</v>
      </c>
      <c r="O9" s="134">
        <v>495072.02</v>
      </c>
      <c r="P9" s="134">
        <v>212748.9</v>
      </c>
      <c r="Q9" s="135">
        <v>687744</v>
      </c>
    </row>
    <row r="10" spans="2:25">
      <c r="B10" s="145"/>
      <c r="C10" s="146"/>
      <c r="D10" s="146"/>
      <c r="E10" s="146"/>
      <c r="F10" s="146"/>
      <c r="G10" s="146"/>
      <c r="H10" s="146"/>
      <c r="I10" s="146"/>
      <c r="J10" s="147"/>
      <c r="M10" s="136" t="s">
        <v>99</v>
      </c>
      <c r="N10" s="137">
        <v>159831.87</v>
      </c>
      <c r="O10" s="137">
        <v>289825.34999999998</v>
      </c>
      <c r="P10" s="137">
        <v>181960.9</v>
      </c>
      <c r="Q10" s="138">
        <v>456016.06</v>
      </c>
    </row>
    <row r="11" spans="2:25">
      <c r="B11" s="145"/>
      <c r="C11" s="146"/>
      <c r="D11" s="146"/>
      <c r="E11" s="146"/>
      <c r="F11" s="146"/>
      <c r="G11" s="146"/>
      <c r="H11" s="146"/>
      <c r="I11" s="146"/>
      <c r="J11" s="147"/>
      <c r="M11" s="70"/>
      <c r="N11" s="127"/>
      <c r="O11" s="127"/>
      <c r="P11" s="127"/>
      <c r="Q11" s="127"/>
    </row>
    <row r="12" spans="2:25">
      <c r="B12" s="145"/>
      <c r="C12" s="146"/>
      <c r="D12" s="146"/>
      <c r="E12" s="146"/>
      <c r="F12" s="146"/>
      <c r="G12" s="146"/>
      <c r="H12" s="146"/>
      <c r="I12" s="146"/>
      <c r="J12" s="147"/>
      <c r="M12" s="130" t="s">
        <v>94</v>
      </c>
      <c r="N12" s="131">
        <v>219966.6</v>
      </c>
      <c r="O12" s="131">
        <v>495072.02</v>
      </c>
      <c r="P12" s="131">
        <v>212748.9</v>
      </c>
      <c r="Q12" s="132">
        <v>687744</v>
      </c>
    </row>
    <row r="13" spans="2:25">
      <c r="B13" s="145"/>
      <c r="C13" s="146"/>
      <c r="D13" s="146"/>
      <c r="E13" s="146"/>
      <c r="F13" s="146"/>
      <c r="G13" s="146"/>
      <c r="H13" s="146"/>
      <c r="I13" s="146"/>
      <c r="J13" s="147"/>
      <c r="M13" s="133" t="s">
        <v>97</v>
      </c>
      <c r="N13" s="134">
        <v>219468.16</v>
      </c>
      <c r="O13" s="134">
        <v>310048.28000000003</v>
      </c>
      <c r="P13" s="134">
        <v>307123.53000000003</v>
      </c>
      <c r="Q13" s="135">
        <v>283919.95</v>
      </c>
    </row>
    <row r="14" spans="2:25">
      <c r="B14" s="145"/>
      <c r="C14" s="146"/>
      <c r="D14" s="146"/>
      <c r="E14" s="146"/>
      <c r="F14" s="146"/>
      <c r="G14" s="146"/>
      <c r="H14" s="146"/>
      <c r="I14" s="146"/>
      <c r="J14" s="147"/>
      <c r="M14" s="136" t="s">
        <v>100</v>
      </c>
      <c r="N14" s="137">
        <v>71743.63</v>
      </c>
      <c r="O14" s="137">
        <v>607.30999999999767</v>
      </c>
      <c r="P14" s="137">
        <v>119251.25</v>
      </c>
      <c r="Q14" s="138">
        <v>154486.76999999999</v>
      </c>
    </row>
    <row r="15" spans="2:25">
      <c r="B15" s="145"/>
      <c r="C15" s="146"/>
      <c r="D15" s="146"/>
      <c r="E15" s="146"/>
      <c r="F15" s="146"/>
      <c r="G15" s="146"/>
      <c r="H15" s="146"/>
      <c r="I15" s="146"/>
      <c r="J15" s="147"/>
      <c r="M15" s="70"/>
      <c r="N15" s="127"/>
      <c r="O15" s="127"/>
      <c r="P15" s="127"/>
      <c r="Q15" s="127"/>
    </row>
    <row r="16" spans="2:25">
      <c r="B16" s="145"/>
      <c r="C16" s="146"/>
      <c r="D16" s="146"/>
      <c r="E16" s="146"/>
      <c r="F16" s="146"/>
      <c r="G16" s="146"/>
      <c r="H16" s="146"/>
      <c r="I16" s="146"/>
      <c r="J16" s="147"/>
      <c r="M16" s="130" t="s">
        <v>95</v>
      </c>
      <c r="N16" s="131">
        <v>179387.30000000002</v>
      </c>
      <c r="O16" s="131">
        <v>78589.890000000014</v>
      </c>
      <c r="P16" s="131">
        <v>31912.334999999992</v>
      </c>
      <c r="Q16" s="132">
        <v>103161.59999999998</v>
      </c>
    </row>
    <row r="17" spans="2:17">
      <c r="B17" s="145"/>
      <c r="C17" s="146"/>
      <c r="D17" s="146"/>
      <c r="E17" s="146"/>
      <c r="F17" s="146"/>
      <c r="G17" s="146"/>
      <c r="H17" s="146"/>
      <c r="I17" s="146"/>
      <c r="J17" s="147"/>
      <c r="M17" s="133" t="s">
        <v>98</v>
      </c>
      <c r="N17" s="134">
        <v>498.44000000000233</v>
      </c>
      <c r="O17" s="134">
        <v>185023.74</v>
      </c>
      <c r="P17" s="134">
        <v>-94374.630000000034</v>
      </c>
      <c r="Q17" s="135">
        <v>403824.05</v>
      </c>
    </row>
    <row r="18" spans="2:17">
      <c r="B18" s="145"/>
      <c r="C18" s="146"/>
      <c r="D18" s="146"/>
      <c r="E18" s="146"/>
      <c r="F18" s="146"/>
      <c r="G18" s="146"/>
      <c r="H18" s="146"/>
      <c r="I18" s="146"/>
      <c r="J18" s="147"/>
      <c r="M18" s="136" t="s">
        <v>101</v>
      </c>
      <c r="N18" s="137">
        <v>88088.239999999991</v>
      </c>
      <c r="O18" s="137">
        <v>289218.03999999998</v>
      </c>
      <c r="P18" s="137">
        <v>62709.649999999994</v>
      </c>
      <c r="Q18" s="138">
        <v>301529.29000000004</v>
      </c>
    </row>
    <row r="19" spans="2:17">
      <c r="B19" s="150"/>
      <c r="C19" s="151"/>
      <c r="D19" s="151"/>
      <c r="E19" s="151"/>
      <c r="F19" s="151"/>
      <c r="G19" s="151"/>
      <c r="H19" s="151"/>
      <c r="I19" s="151"/>
      <c r="J19" s="152"/>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sheetPr codeName="Sheet2"/>
  <dimension ref="A1:AB32"/>
  <sheetViews>
    <sheetView showGridLines="0" workbookViewId="0"/>
  </sheetViews>
  <sheetFormatPr defaultRowHeight="15"/>
  <cols>
    <col min="1" max="5" width="9.140625" style="36"/>
    <col min="6" max="6" width="1.7109375" style="36" customWidth="1"/>
    <col min="7" max="16" width="9.140625" style="36"/>
    <col min="17" max="17" width="10.5703125" style="36" bestFit="1" customWidth="1"/>
    <col min="18" max="18" width="1.85546875" style="36" customWidth="1"/>
    <col min="19" max="28" width="10.5703125" style="36" bestFit="1" customWidth="1"/>
    <col min="29" max="16384" width="9.140625" style="36"/>
  </cols>
  <sheetData>
    <row r="1" spans="1:28">
      <c r="A1" s="87" t="s">
        <v>41</v>
      </c>
    </row>
    <row r="3" spans="1:28" ht="4.5" customHeight="1">
      <c r="F3" s="50"/>
      <c r="G3" s="50"/>
      <c r="H3" s="50"/>
      <c r="I3" s="50"/>
      <c r="J3" s="50"/>
      <c r="K3" s="50"/>
      <c r="L3" s="50"/>
      <c r="M3" s="50"/>
      <c r="N3" s="50"/>
      <c r="O3" s="50"/>
      <c r="P3" s="50"/>
      <c r="Q3" s="50"/>
      <c r="R3" s="50"/>
    </row>
    <row r="4" spans="1:28">
      <c r="F4" s="51"/>
      <c r="G4" s="51"/>
      <c r="H4" s="51"/>
      <c r="I4" s="51"/>
      <c r="J4" s="51"/>
      <c r="K4" s="51"/>
      <c r="L4" s="51"/>
      <c r="M4" s="51"/>
      <c r="N4" s="51"/>
      <c r="O4" s="51"/>
      <c r="P4" s="51"/>
      <c r="Q4" s="51"/>
      <c r="R4" s="51"/>
    </row>
    <row r="5" spans="1:28" ht="15.75" thickBot="1">
      <c r="F5" s="51"/>
      <c r="G5" s="3"/>
      <c r="H5" s="4"/>
      <c r="I5" s="4"/>
      <c r="J5" s="4"/>
      <c r="K5" s="4"/>
      <c r="L5" s="4"/>
      <c r="M5" s="4"/>
      <c r="N5" s="4"/>
      <c r="O5" s="4"/>
      <c r="P5" s="4"/>
      <c r="Q5" s="5"/>
      <c r="R5" s="96"/>
      <c r="S5" s="91"/>
      <c r="T5" s="91"/>
      <c r="U5" s="91"/>
      <c r="V5" s="91"/>
      <c r="W5" s="91"/>
      <c r="X5" s="91"/>
      <c r="Y5" s="91"/>
      <c r="Z5" s="91"/>
      <c r="AA5" s="91"/>
      <c r="AB5" s="91"/>
    </row>
    <row r="6" spans="1:28" ht="15.75" thickBot="1">
      <c r="B6" s="49">
        <v>1</v>
      </c>
      <c r="F6" s="51"/>
      <c r="G6" s="6"/>
      <c r="H6" s="7"/>
      <c r="I6" s="7"/>
      <c r="J6" s="7"/>
      <c r="K6" s="7"/>
      <c r="L6" s="7"/>
      <c r="M6" s="7"/>
      <c r="N6" s="7"/>
      <c r="O6" s="7"/>
      <c r="P6" s="7"/>
      <c r="Q6" s="8"/>
      <c r="R6" s="51"/>
    </row>
    <row r="7" spans="1:28">
      <c r="F7" s="51"/>
      <c r="G7" s="6"/>
      <c r="H7" s="7"/>
      <c r="I7" s="7"/>
      <c r="J7" s="7"/>
      <c r="K7" s="7"/>
      <c r="L7" s="7"/>
      <c r="M7" s="7"/>
      <c r="N7" s="7"/>
      <c r="O7" s="7"/>
      <c r="P7" s="7"/>
      <c r="Q7" s="8"/>
      <c r="R7" s="51"/>
    </row>
    <row r="8" spans="1:28">
      <c r="A8" s="92" t="s">
        <v>39</v>
      </c>
      <c r="B8" s="93" t="s">
        <v>42</v>
      </c>
      <c r="C8" s="93" t="s">
        <v>43</v>
      </c>
      <c r="F8" s="51"/>
      <c r="G8" s="6"/>
      <c r="H8" s="7"/>
      <c r="I8" s="7"/>
      <c r="J8" s="7"/>
      <c r="K8" s="7"/>
      <c r="L8" s="7"/>
      <c r="M8" s="7"/>
      <c r="N8" s="7"/>
      <c r="O8" s="7"/>
      <c r="P8" s="7"/>
      <c r="Q8" s="8"/>
      <c r="R8" s="51"/>
    </row>
    <row r="9" spans="1:28">
      <c r="A9" s="94">
        <v>39814</v>
      </c>
      <c r="B9" s="95">
        <v>244968</v>
      </c>
      <c r="C9" s="95">
        <f>IF(INDEX($B$9:$B$32,$B$6)=B9,B9,NA())</f>
        <v>244968</v>
      </c>
      <c r="F9" s="51"/>
      <c r="G9" s="6"/>
      <c r="H9" s="7"/>
      <c r="I9" s="7"/>
      <c r="J9" s="7"/>
      <c r="K9" s="7"/>
      <c r="L9" s="7"/>
      <c r="M9" s="7"/>
      <c r="N9" s="7"/>
      <c r="O9" s="7"/>
      <c r="P9" s="7"/>
      <c r="Q9" s="8"/>
      <c r="R9" s="51"/>
    </row>
    <row r="10" spans="1:28">
      <c r="A10" s="94">
        <v>39845</v>
      </c>
      <c r="B10" s="95">
        <v>255357</v>
      </c>
      <c r="C10" s="95" t="e">
        <f t="shared" ref="C10:C32" si="0">IF(INDEX($B$9:$B$32,$B$6)=B10,B10,NA())</f>
        <v>#N/A</v>
      </c>
      <c r="F10" s="51"/>
      <c r="G10" s="6"/>
      <c r="H10" s="7"/>
      <c r="I10" s="7"/>
      <c r="J10" s="7"/>
      <c r="K10" s="7"/>
      <c r="L10" s="7"/>
      <c r="M10" s="7"/>
      <c r="N10" s="7"/>
      <c r="O10" s="7"/>
      <c r="P10" s="7"/>
      <c r="Q10" s="8"/>
      <c r="R10" s="51"/>
    </row>
    <row r="11" spans="1:28">
      <c r="A11" s="94">
        <v>39873</v>
      </c>
      <c r="B11" s="95">
        <v>245420</v>
      </c>
      <c r="C11" s="95" t="e">
        <f t="shared" si="0"/>
        <v>#N/A</v>
      </c>
      <c r="F11" s="51"/>
      <c r="G11" s="6"/>
      <c r="H11" s="7"/>
      <c r="I11" s="7"/>
      <c r="J11" s="7"/>
      <c r="K11" s="7"/>
      <c r="L11" s="7"/>
      <c r="M11" s="7"/>
      <c r="N11" s="7"/>
      <c r="O11" s="7"/>
      <c r="P11" s="7"/>
      <c r="Q11" s="8"/>
      <c r="R11" s="51"/>
    </row>
    <row r="12" spans="1:28">
      <c r="A12" s="94">
        <v>39904</v>
      </c>
      <c r="B12" s="95">
        <v>208058</v>
      </c>
      <c r="C12" s="95" t="e">
        <f t="shared" si="0"/>
        <v>#N/A</v>
      </c>
      <c r="F12" s="51"/>
      <c r="G12" s="6"/>
      <c r="H12" s="7"/>
      <c r="I12" s="7"/>
      <c r="J12" s="7"/>
      <c r="K12" s="7"/>
      <c r="L12" s="7"/>
      <c r="M12" s="7"/>
      <c r="N12" s="7"/>
      <c r="O12" s="7"/>
      <c r="P12" s="7"/>
      <c r="Q12" s="8"/>
      <c r="R12" s="51"/>
    </row>
    <row r="13" spans="1:28">
      <c r="A13" s="94">
        <v>39934</v>
      </c>
      <c r="B13" s="95">
        <v>201607</v>
      </c>
      <c r="C13" s="95" t="e">
        <f t="shared" si="0"/>
        <v>#N/A</v>
      </c>
      <c r="F13" s="51"/>
      <c r="G13" s="6"/>
      <c r="H13" s="7"/>
      <c r="I13" s="7"/>
      <c r="J13" s="7"/>
      <c r="K13" s="7"/>
      <c r="L13" s="7"/>
      <c r="M13" s="7"/>
      <c r="N13" s="7"/>
      <c r="O13" s="7"/>
      <c r="P13" s="7"/>
      <c r="Q13" s="8"/>
      <c r="R13" s="51"/>
    </row>
    <row r="14" spans="1:28">
      <c r="A14" s="94">
        <v>39965</v>
      </c>
      <c r="B14" s="95">
        <v>194419</v>
      </c>
      <c r="C14" s="95" t="e">
        <f t="shared" si="0"/>
        <v>#N/A</v>
      </c>
      <c r="F14" s="51"/>
      <c r="G14" s="6"/>
      <c r="H14" s="7"/>
      <c r="I14" s="7"/>
      <c r="J14" s="7"/>
      <c r="K14" s="7"/>
      <c r="L14" s="7"/>
      <c r="M14" s="7"/>
      <c r="N14" s="7"/>
      <c r="O14" s="7"/>
      <c r="P14" s="7"/>
      <c r="Q14" s="8"/>
      <c r="R14" s="51"/>
    </row>
    <row r="15" spans="1:28">
      <c r="A15" s="94">
        <v>39995</v>
      </c>
      <c r="B15" s="95">
        <v>192909</v>
      </c>
      <c r="C15" s="95" t="e">
        <f t="shared" si="0"/>
        <v>#N/A</v>
      </c>
      <c r="F15" s="51"/>
      <c r="G15" s="6"/>
      <c r="H15" s="7"/>
      <c r="I15" s="7"/>
      <c r="J15" s="7"/>
      <c r="K15" s="7"/>
      <c r="L15" s="7"/>
      <c r="M15" s="7"/>
      <c r="N15" s="7"/>
      <c r="O15" s="7"/>
      <c r="P15" s="7"/>
      <c r="Q15" s="8"/>
      <c r="R15" s="51"/>
    </row>
    <row r="16" spans="1:28">
      <c r="A16" s="94">
        <v>40026</v>
      </c>
      <c r="B16" s="95">
        <v>167243</v>
      </c>
      <c r="C16" s="95" t="e">
        <f t="shared" si="0"/>
        <v>#N/A</v>
      </c>
      <c r="F16" s="51"/>
      <c r="G16" s="6"/>
      <c r="H16" s="7"/>
      <c r="I16" s="7"/>
      <c r="J16" s="7"/>
      <c r="K16" s="7"/>
      <c r="L16" s="7"/>
      <c r="M16" s="7"/>
      <c r="N16" s="7"/>
      <c r="O16" s="7"/>
      <c r="P16" s="7"/>
      <c r="Q16" s="8"/>
      <c r="R16" s="51"/>
    </row>
    <row r="17" spans="1:18">
      <c r="A17" s="94">
        <v>40057</v>
      </c>
      <c r="B17" s="95">
        <v>166204</v>
      </c>
      <c r="C17" s="95" t="e">
        <f t="shared" si="0"/>
        <v>#N/A</v>
      </c>
      <c r="F17" s="51"/>
      <c r="G17" s="6"/>
      <c r="H17" s="7"/>
      <c r="I17" s="7"/>
      <c r="J17" s="7"/>
      <c r="K17" s="7"/>
      <c r="L17" s="7"/>
      <c r="M17" s="7"/>
      <c r="N17" s="7"/>
      <c r="O17" s="7"/>
      <c r="P17" s="7"/>
      <c r="Q17" s="8"/>
      <c r="R17" s="51"/>
    </row>
    <row r="18" spans="1:18">
      <c r="A18" s="94">
        <v>40087</v>
      </c>
      <c r="B18" s="95">
        <v>157023</v>
      </c>
      <c r="C18" s="95" t="e">
        <f t="shared" si="0"/>
        <v>#N/A</v>
      </c>
      <c r="F18" s="51"/>
      <c r="G18" s="6"/>
      <c r="H18" s="7"/>
      <c r="I18" s="7"/>
      <c r="J18" s="7"/>
      <c r="K18" s="7"/>
      <c r="L18" s="7"/>
      <c r="M18" s="7"/>
      <c r="N18" s="7"/>
      <c r="O18" s="7"/>
      <c r="P18" s="7"/>
      <c r="Q18" s="8"/>
      <c r="R18" s="51"/>
    </row>
    <row r="19" spans="1:18">
      <c r="A19" s="94">
        <v>40118</v>
      </c>
      <c r="B19" s="95">
        <v>153083</v>
      </c>
      <c r="C19" s="95" t="e">
        <f t="shared" si="0"/>
        <v>#N/A</v>
      </c>
      <c r="F19" s="51"/>
      <c r="G19" s="6"/>
      <c r="H19" s="7"/>
      <c r="I19" s="7"/>
      <c r="J19" s="7"/>
      <c r="K19" s="7"/>
      <c r="L19" s="7"/>
      <c r="M19" s="7"/>
      <c r="N19" s="7"/>
      <c r="O19" s="7"/>
      <c r="P19" s="7"/>
      <c r="Q19" s="8"/>
      <c r="R19" s="51"/>
    </row>
    <row r="20" spans="1:18">
      <c r="A20" s="94">
        <v>40148</v>
      </c>
      <c r="B20" s="95">
        <v>168056</v>
      </c>
      <c r="C20" s="95" t="e">
        <f t="shared" si="0"/>
        <v>#N/A</v>
      </c>
      <c r="F20" s="51"/>
      <c r="G20" s="6"/>
      <c r="H20" s="7"/>
      <c r="I20" s="7"/>
      <c r="J20" s="7"/>
      <c r="K20" s="7"/>
      <c r="L20" s="7"/>
      <c r="M20" s="7"/>
      <c r="N20" s="7"/>
      <c r="O20" s="7"/>
      <c r="P20" s="7"/>
      <c r="Q20" s="8"/>
      <c r="R20" s="51"/>
    </row>
    <row r="21" spans="1:18">
      <c r="A21" s="94">
        <v>40179</v>
      </c>
      <c r="B21" s="95">
        <v>173613</v>
      </c>
      <c r="C21" s="95" t="e">
        <f t="shared" si="0"/>
        <v>#N/A</v>
      </c>
      <c r="F21" s="51"/>
      <c r="G21" s="6"/>
      <c r="H21" s="7"/>
      <c r="I21" s="7"/>
      <c r="J21" s="7"/>
      <c r="K21" s="7"/>
      <c r="L21" s="7"/>
      <c r="M21" s="7"/>
      <c r="N21" s="7"/>
      <c r="O21" s="7"/>
      <c r="P21" s="7"/>
      <c r="Q21" s="8"/>
      <c r="R21" s="51"/>
    </row>
    <row r="22" spans="1:18">
      <c r="A22" s="94">
        <v>40210</v>
      </c>
      <c r="B22" s="95">
        <v>180509</v>
      </c>
      <c r="C22" s="95" t="e">
        <f t="shared" si="0"/>
        <v>#N/A</v>
      </c>
      <c r="F22" s="51"/>
      <c r="G22" s="9"/>
      <c r="H22" s="10"/>
      <c r="I22" s="10"/>
      <c r="J22" s="10"/>
      <c r="K22" s="10"/>
      <c r="L22" s="10"/>
      <c r="M22" s="10"/>
      <c r="N22" s="10"/>
      <c r="O22" s="10"/>
      <c r="P22" s="10"/>
      <c r="Q22" s="11"/>
      <c r="R22" s="51"/>
    </row>
    <row r="23" spans="1:18">
      <c r="A23" s="94">
        <v>40238</v>
      </c>
      <c r="B23" s="95">
        <v>183787</v>
      </c>
      <c r="C23" s="95" t="e">
        <f t="shared" si="0"/>
        <v>#N/A</v>
      </c>
      <c r="F23" s="51"/>
      <c r="G23" s="51"/>
      <c r="H23" s="51"/>
      <c r="I23" s="51"/>
      <c r="J23" s="51"/>
      <c r="K23" s="51"/>
      <c r="L23" s="51"/>
      <c r="M23" s="51"/>
      <c r="N23" s="51"/>
      <c r="O23" s="51"/>
      <c r="P23" s="51"/>
      <c r="Q23" s="51"/>
      <c r="R23" s="51"/>
    </row>
    <row r="24" spans="1:18">
      <c r="A24" s="94">
        <v>40269</v>
      </c>
      <c r="B24" s="95">
        <v>186358</v>
      </c>
      <c r="C24" s="95" t="e">
        <f t="shared" si="0"/>
        <v>#N/A</v>
      </c>
    </row>
    <row r="25" spans="1:18">
      <c r="A25" s="94">
        <v>40299</v>
      </c>
      <c r="B25" s="95">
        <v>194412</v>
      </c>
      <c r="C25" s="95" t="e">
        <f t="shared" si="0"/>
        <v>#N/A</v>
      </c>
    </row>
    <row r="26" spans="1:18">
      <c r="A26" s="94">
        <v>40330</v>
      </c>
      <c r="B26" s="95">
        <v>182874</v>
      </c>
      <c r="C26" s="95" t="e">
        <f t="shared" si="0"/>
        <v>#N/A</v>
      </c>
    </row>
    <row r="27" spans="1:18">
      <c r="A27" s="94">
        <v>40360</v>
      </c>
      <c r="B27" s="95">
        <v>183173</v>
      </c>
      <c r="C27" s="95" t="e">
        <f t="shared" si="0"/>
        <v>#N/A</v>
      </c>
    </row>
    <row r="28" spans="1:18">
      <c r="A28" s="94">
        <v>40391</v>
      </c>
      <c r="B28" s="95">
        <v>197364</v>
      </c>
      <c r="C28" s="95" t="e">
        <f t="shared" si="0"/>
        <v>#N/A</v>
      </c>
    </row>
    <row r="29" spans="1:18">
      <c r="A29" s="94">
        <v>40422</v>
      </c>
      <c r="B29" s="95">
        <v>199489</v>
      </c>
      <c r="C29" s="95" t="e">
        <f t="shared" si="0"/>
        <v>#N/A</v>
      </c>
    </row>
    <row r="30" spans="1:18">
      <c r="A30" s="94">
        <v>40452</v>
      </c>
      <c r="B30" s="95">
        <v>203882</v>
      </c>
      <c r="C30" s="95" t="e">
        <f t="shared" si="0"/>
        <v>#N/A</v>
      </c>
    </row>
    <row r="31" spans="1:18">
      <c r="A31" s="94">
        <v>40483</v>
      </c>
      <c r="B31" s="95">
        <v>205330</v>
      </c>
      <c r="C31" s="95" t="e">
        <f t="shared" si="0"/>
        <v>#N/A</v>
      </c>
    </row>
    <row r="32" spans="1:18">
      <c r="A32" s="94">
        <v>40513</v>
      </c>
      <c r="B32" s="95">
        <v>237330</v>
      </c>
      <c r="C32" s="95" t="e">
        <f t="shared" si="0"/>
        <v>#N/A</v>
      </c>
    </row>
  </sheetData>
  <pageMargins left="0.7" right="0.7" top="0.75" bottom="0.75" header="0.3" footer="0.3"/>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16</vt:i4>
      </vt:variant>
    </vt:vector>
  </HeadingPairs>
  <TitlesOfParts>
    <vt:vector size="16" baseType="lpstr">
      <vt:lpstr>Using the Check Box Control</vt:lpstr>
      <vt:lpstr>Check Box Data Model</vt:lpstr>
      <vt:lpstr>Create an Interactive Legend</vt:lpstr>
      <vt:lpstr>Interactive Legend Model</vt:lpstr>
      <vt:lpstr>Using Option Group Controls</vt:lpstr>
      <vt:lpstr>Option Group Controls Model</vt:lpstr>
      <vt:lpstr>Using Slicers as Buttons</vt:lpstr>
      <vt:lpstr>Using Slicers as Buttons Model</vt:lpstr>
      <vt:lpstr>Using the Slider Control</vt:lpstr>
      <vt:lpstr>Slider Control Data Model</vt:lpstr>
      <vt:lpstr>Advanced Slider Example</vt:lpstr>
      <vt:lpstr>Advanced Slider Example Model</vt:lpstr>
      <vt:lpstr>Leveraging Data Validation</vt:lpstr>
      <vt:lpstr>Data Validation Model</vt:lpstr>
      <vt:lpstr>Using a List Box Control</vt:lpstr>
      <vt:lpstr>List Box Data Model</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Mike Alexander</dc:creator>
  <cp:lastModifiedBy>Alexander, Michael</cp:lastModifiedBy>
  <dcterms:created xsi:type="dcterms:W3CDTF">2005-12-26T07:01:13Z</dcterms:created>
  <dcterms:modified xsi:type="dcterms:W3CDTF">2012-06-25T11:20:01Z</dcterms:modified>
</cp:coreProperties>
</file>