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" yWindow="108" windowWidth="19140" windowHeight="7332"/>
  </bookViews>
  <sheets>
    <sheet name="Combined distribution" sheetId="6" r:id="rId1"/>
    <sheet name="Seasonal distribution" sheetId="2" r:id="rId2"/>
    <sheet name="Yearly distribution" sheetId="1" r:id="rId3"/>
    <sheet name="Seasonal distribution (decade)" sheetId="5" r:id="rId4"/>
    <sheet name="a" sheetId="3" r:id="rId5"/>
    <sheet name="b" sheetId="4" r:id="rId6"/>
  </sheets>
  <definedNames>
    <definedName name="_xlnm.Print_Titles" localSheetId="0">'Combined distribution'!$1:$4</definedName>
  </definedNames>
  <calcPr calcId="145621" concurrentCalc="0"/>
</workbook>
</file>

<file path=xl/calcChain.xml><?xml version="1.0" encoding="utf-8"?>
<calcChain xmlns="http://schemas.openxmlformats.org/spreadsheetml/2006/main">
  <c r="I101" i="6" l="1"/>
  <c r="H101" i="6"/>
  <c r="G101" i="6"/>
  <c r="F101" i="6"/>
  <c r="E101" i="6"/>
  <c r="D101" i="6"/>
  <c r="C101" i="6"/>
  <c r="B101" i="6"/>
  <c r="AG102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AG100" i="6"/>
  <c r="AG99" i="6"/>
  <c r="AG98" i="6"/>
  <c r="AG97" i="6"/>
  <c r="AG96" i="6"/>
  <c r="AG95" i="6"/>
  <c r="AG94" i="6"/>
  <c r="AG93" i="6"/>
  <c r="AG92" i="6"/>
  <c r="AG91" i="6"/>
  <c r="AG90" i="6"/>
  <c r="AG89" i="6"/>
  <c r="AG88" i="6"/>
  <c r="AG87" i="6"/>
  <c r="AG86" i="6"/>
  <c r="AG85" i="6"/>
  <c r="AG84" i="6"/>
  <c r="AG83" i="6"/>
  <c r="AG82" i="6"/>
  <c r="AG81" i="6"/>
  <c r="AG80" i="6"/>
  <c r="AG79" i="6"/>
  <c r="AG78" i="6"/>
  <c r="AG77" i="6"/>
  <c r="AG76" i="6"/>
  <c r="AG75" i="6"/>
  <c r="AG74" i="6"/>
  <c r="AG73" i="6"/>
  <c r="AG72" i="6"/>
  <c r="AG71" i="6"/>
  <c r="AG70" i="6"/>
  <c r="AG69" i="6"/>
  <c r="AG68" i="6"/>
  <c r="AG67" i="6"/>
  <c r="AG66" i="6"/>
  <c r="AG65" i="6"/>
  <c r="AG64" i="6"/>
  <c r="AG63" i="6"/>
  <c r="AG62" i="6"/>
  <c r="AG61" i="6"/>
  <c r="AG60" i="6"/>
  <c r="AG59" i="6"/>
  <c r="AG58" i="6"/>
  <c r="AG57" i="6"/>
  <c r="AG56" i="6"/>
  <c r="AG55" i="6"/>
  <c r="AG54" i="6"/>
  <c r="AG53" i="6"/>
  <c r="AG52" i="6"/>
  <c r="AG51" i="6"/>
  <c r="AG50" i="6"/>
  <c r="AG49" i="6"/>
  <c r="AG48" i="6"/>
  <c r="AG47" i="6"/>
  <c r="AG46" i="6"/>
  <c r="AG45" i="6"/>
  <c r="AG44" i="6"/>
  <c r="AG43" i="6"/>
  <c r="AG42" i="6"/>
  <c r="AG41" i="6"/>
  <c r="AG40" i="6"/>
  <c r="AG39" i="6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11" i="6"/>
  <c r="AG10" i="6"/>
  <c r="AG9" i="6"/>
  <c r="AG8" i="6"/>
  <c r="AG7" i="6"/>
  <c r="AG6" i="6"/>
  <c r="AG5" i="6"/>
  <c r="X102" i="2"/>
  <c r="J102" i="3"/>
  <c r="D101" i="3"/>
  <c r="E101" i="3"/>
  <c r="F101" i="3"/>
  <c r="G101" i="3"/>
  <c r="H101" i="3"/>
  <c r="I101" i="3"/>
  <c r="J101" i="3"/>
  <c r="C101" i="3"/>
  <c r="K101" i="5"/>
  <c r="L101" i="5"/>
  <c r="M101" i="5"/>
  <c r="N101" i="5"/>
  <c r="O101" i="5"/>
  <c r="P101" i="5"/>
  <c r="Q101" i="5"/>
  <c r="R101" i="5"/>
  <c r="S101" i="5"/>
  <c r="T101" i="5"/>
  <c r="V101" i="5"/>
  <c r="W101" i="5"/>
  <c r="X101" i="5"/>
  <c r="Y101" i="5"/>
  <c r="Z101" i="5"/>
  <c r="AA101" i="5"/>
  <c r="AB101" i="5"/>
  <c r="AC101" i="5"/>
  <c r="AD101" i="5"/>
  <c r="AE101" i="5"/>
  <c r="AG101" i="5"/>
  <c r="AH101" i="5"/>
  <c r="AI101" i="5"/>
  <c r="AJ101" i="5"/>
  <c r="AK101" i="5"/>
  <c r="AL101" i="5"/>
  <c r="AM101" i="5"/>
  <c r="AN101" i="5"/>
  <c r="AO101" i="5"/>
  <c r="AP101" i="5"/>
  <c r="AR101" i="5"/>
  <c r="AS101" i="5"/>
  <c r="AT101" i="5"/>
  <c r="AU101" i="5"/>
  <c r="AV101" i="5"/>
  <c r="AW101" i="5"/>
  <c r="AX101" i="5"/>
  <c r="AY101" i="5"/>
  <c r="AZ101" i="5"/>
  <c r="BA101" i="5"/>
  <c r="BC101" i="5"/>
  <c r="BD101" i="5"/>
  <c r="BE101" i="5"/>
  <c r="BF101" i="5"/>
  <c r="BG101" i="5"/>
  <c r="BH101" i="5"/>
  <c r="BI101" i="5"/>
  <c r="BJ101" i="5"/>
  <c r="BK101" i="5"/>
  <c r="BL101" i="5"/>
  <c r="BN101" i="5"/>
  <c r="BO101" i="5"/>
  <c r="BP101" i="5"/>
  <c r="BQ101" i="5"/>
  <c r="BR101" i="5"/>
  <c r="BS101" i="5"/>
  <c r="BT101" i="5"/>
  <c r="BU101" i="5"/>
  <c r="BV101" i="5"/>
  <c r="BW101" i="5"/>
  <c r="BX101" i="5"/>
  <c r="C101" i="5"/>
  <c r="D101" i="5"/>
  <c r="E101" i="5"/>
  <c r="F101" i="5"/>
  <c r="G101" i="5"/>
  <c r="H101" i="5"/>
  <c r="I101" i="5"/>
  <c r="BY102" i="5"/>
  <c r="BY6" i="5"/>
  <c r="BY7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Y43" i="5"/>
  <c r="BY44" i="5"/>
  <c r="BY45" i="5"/>
  <c r="BY46" i="5"/>
  <c r="BY47" i="5"/>
  <c r="BY48" i="5"/>
  <c r="BY49" i="5"/>
  <c r="BY50" i="5"/>
  <c r="BY51" i="5"/>
  <c r="BY52" i="5"/>
  <c r="BY53" i="5"/>
  <c r="BY54" i="5"/>
  <c r="BY55" i="5"/>
  <c r="BY56" i="5"/>
  <c r="BY57" i="5"/>
  <c r="BY58" i="5"/>
  <c r="BY59" i="5"/>
  <c r="BY60" i="5"/>
  <c r="BY61" i="5"/>
  <c r="BY62" i="5"/>
  <c r="BY63" i="5"/>
  <c r="BY64" i="5"/>
  <c r="BY65" i="5"/>
  <c r="BY66" i="5"/>
  <c r="BY67" i="5"/>
  <c r="BY68" i="5"/>
  <c r="BY69" i="5"/>
  <c r="BY70" i="5"/>
  <c r="BY71" i="5"/>
  <c r="BY72" i="5"/>
  <c r="BY73" i="5"/>
  <c r="BY74" i="5"/>
  <c r="BY75" i="5"/>
  <c r="BY76" i="5"/>
  <c r="BY77" i="5"/>
  <c r="BY78" i="5"/>
  <c r="BY79" i="5"/>
  <c r="BY80" i="5"/>
  <c r="BY81" i="5"/>
  <c r="BY82" i="5"/>
  <c r="BY83" i="5"/>
  <c r="BY84" i="5"/>
  <c r="BY85" i="5"/>
  <c r="BY86" i="5"/>
  <c r="BY87" i="5"/>
  <c r="BY88" i="5"/>
  <c r="BY89" i="5"/>
  <c r="BY90" i="5"/>
  <c r="BY91" i="5"/>
  <c r="BY92" i="5"/>
  <c r="BY93" i="5"/>
  <c r="BY94" i="5"/>
  <c r="BY95" i="5"/>
  <c r="BY96" i="5"/>
  <c r="BY97" i="5"/>
  <c r="BY98" i="5"/>
  <c r="BY99" i="5"/>
  <c r="BY100" i="5"/>
  <c r="BY5" i="5"/>
  <c r="BM6" i="5"/>
  <c r="BM7" i="5"/>
  <c r="BM8" i="5"/>
  <c r="BM9" i="5"/>
  <c r="BM10" i="5"/>
  <c r="BM11" i="5"/>
  <c r="BM12" i="5"/>
  <c r="BM13" i="5"/>
  <c r="BM14" i="5"/>
  <c r="BM15" i="5"/>
  <c r="BM16" i="5"/>
  <c r="BM17" i="5"/>
  <c r="BM18" i="5"/>
  <c r="BM19" i="5"/>
  <c r="BM20" i="5"/>
  <c r="BM21" i="5"/>
  <c r="BM22" i="5"/>
  <c r="BM23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7" i="5"/>
  <c r="BM38" i="5"/>
  <c r="BM39" i="5"/>
  <c r="BM40" i="5"/>
  <c r="BM41" i="5"/>
  <c r="BM42" i="5"/>
  <c r="BM43" i="5"/>
  <c r="BM44" i="5"/>
  <c r="BM45" i="5"/>
  <c r="BM46" i="5"/>
  <c r="BM47" i="5"/>
  <c r="BM48" i="5"/>
  <c r="BM49" i="5"/>
  <c r="BM50" i="5"/>
  <c r="BM51" i="5"/>
  <c r="BM52" i="5"/>
  <c r="BM53" i="5"/>
  <c r="BM54" i="5"/>
  <c r="BM55" i="5"/>
  <c r="BM56" i="5"/>
  <c r="BM57" i="5"/>
  <c r="BM58" i="5"/>
  <c r="BM59" i="5"/>
  <c r="BM60" i="5"/>
  <c r="BM61" i="5"/>
  <c r="BM62" i="5"/>
  <c r="BM63" i="5"/>
  <c r="BM64" i="5"/>
  <c r="BM65" i="5"/>
  <c r="BM66" i="5"/>
  <c r="BM67" i="5"/>
  <c r="BM68" i="5"/>
  <c r="BM69" i="5"/>
  <c r="BM70" i="5"/>
  <c r="BM71" i="5"/>
  <c r="BM72" i="5"/>
  <c r="BM73" i="5"/>
  <c r="BM74" i="5"/>
  <c r="BM75" i="5"/>
  <c r="BM76" i="5"/>
  <c r="BM77" i="5"/>
  <c r="BM78" i="5"/>
  <c r="BM79" i="5"/>
  <c r="BM80" i="5"/>
  <c r="BM81" i="5"/>
  <c r="BM82" i="5"/>
  <c r="BM83" i="5"/>
  <c r="BM84" i="5"/>
  <c r="BM85" i="5"/>
  <c r="BM86" i="5"/>
  <c r="BM87" i="5"/>
  <c r="BM88" i="5"/>
  <c r="BM89" i="5"/>
  <c r="BM90" i="5"/>
  <c r="BM91" i="5"/>
  <c r="BM92" i="5"/>
  <c r="BM93" i="5"/>
  <c r="BM94" i="5"/>
  <c r="BM95" i="5"/>
  <c r="BM96" i="5"/>
  <c r="BM97" i="5"/>
  <c r="BM98" i="5"/>
  <c r="BM99" i="5"/>
  <c r="BM100" i="5"/>
  <c r="BB6" i="5"/>
  <c r="BB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61" i="5"/>
  <c r="BB62" i="5"/>
  <c r="BB63" i="5"/>
  <c r="BB64" i="5"/>
  <c r="BB65" i="5"/>
  <c r="BB66" i="5"/>
  <c r="BB67" i="5"/>
  <c r="BB68" i="5"/>
  <c r="BB69" i="5"/>
  <c r="BB70" i="5"/>
  <c r="BB71" i="5"/>
  <c r="BB72" i="5"/>
  <c r="BB73" i="5"/>
  <c r="BB74" i="5"/>
  <c r="BB75" i="5"/>
  <c r="BB76" i="5"/>
  <c r="BB77" i="5"/>
  <c r="BB78" i="5"/>
  <c r="BB79" i="5"/>
  <c r="BB80" i="5"/>
  <c r="BB81" i="5"/>
  <c r="BB82" i="5"/>
  <c r="BB83" i="5"/>
  <c r="BB84" i="5"/>
  <c r="BB85" i="5"/>
  <c r="BB86" i="5"/>
  <c r="BB87" i="5"/>
  <c r="BB88" i="5"/>
  <c r="BB89" i="5"/>
  <c r="BB90" i="5"/>
  <c r="BB91" i="5"/>
  <c r="BB92" i="5"/>
  <c r="BB93" i="5"/>
  <c r="BB94" i="5"/>
  <c r="BB95" i="5"/>
  <c r="BB96" i="5"/>
  <c r="BB97" i="5"/>
  <c r="BB98" i="5"/>
  <c r="BB99" i="5"/>
  <c r="BB100" i="5"/>
  <c r="BM5" i="5"/>
  <c r="BB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60" i="5"/>
  <c r="AQ61" i="5"/>
  <c r="AQ62" i="5"/>
  <c r="AQ63" i="5"/>
  <c r="AQ64" i="5"/>
  <c r="AQ65" i="5"/>
  <c r="AQ66" i="5"/>
  <c r="AQ67" i="5"/>
  <c r="AQ68" i="5"/>
  <c r="AQ69" i="5"/>
  <c r="AQ70" i="5"/>
  <c r="AQ71" i="5"/>
  <c r="AQ72" i="5"/>
  <c r="AQ73" i="5"/>
  <c r="AQ74" i="5"/>
  <c r="AQ75" i="5"/>
  <c r="AQ76" i="5"/>
  <c r="AQ77" i="5"/>
  <c r="AQ78" i="5"/>
  <c r="AQ79" i="5"/>
  <c r="AQ80" i="5"/>
  <c r="AQ81" i="5"/>
  <c r="AQ82" i="5"/>
  <c r="AQ83" i="5"/>
  <c r="AQ84" i="5"/>
  <c r="AQ85" i="5"/>
  <c r="AQ86" i="5"/>
  <c r="AQ87" i="5"/>
  <c r="AQ88" i="5"/>
  <c r="AQ89" i="5"/>
  <c r="AQ90" i="5"/>
  <c r="AQ91" i="5"/>
  <c r="AQ92" i="5"/>
  <c r="AQ93" i="5"/>
  <c r="AQ94" i="5"/>
  <c r="AQ95" i="5"/>
  <c r="AQ96" i="5"/>
  <c r="AQ97" i="5"/>
  <c r="AQ98" i="5"/>
  <c r="AQ99" i="5"/>
  <c r="AQ100" i="5"/>
  <c r="AQ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5" i="5"/>
  <c r="BZ7" i="5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46" i="5"/>
  <c r="BZ47" i="5"/>
  <c r="BZ48" i="5"/>
  <c r="BZ49" i="5"/>
  <c r="BZ50" i="5"/>
  <c r="BZ51" i="5"/>
  <c r="BZ52" i="5"/>
  <c r="BZ53" i="5"/>
  <c r="BZ54" i="5"/>
  <c r="BZ55" i="5"/>
  <c r="BZ56" i="5"/>
  <c r="BZ57" i="5"/>
  <c r="BZ58" i="5"/>
  <c r="BZ59" i="5"/>
  <c r="BZ60" i="5"/>
  <c r="BZ61" i="5"/>
  <c r="BZ62" i="5"/>
  <c r="BZ63" i="5"/>
  <c r="BZ64" i="5"/>
  <c r="BZ65" i="5"/>
  <c r="BZ66" i="5"/>
  <c r="BZ67" i="5"/>
  <c r="BZ68" i="5"/>
  <c r="BZ69" i="5"/>
  <c r="BZ70" i="5"/>
  <c r="BZ71" i="5"/>
  <c r="BZ72" i="5"/>
  <c r="BZ73" i="5"/>
  <c r="BZ74" i="5"/>
  <c r="BZ75" i="5"/>
  <c r="BZ76" i="5"/>
  <c r="BZ77" i="5"/>
  <c r="BZ78" i="5"/>
  <c r="BZ79" i="5"/>
  <c r="BZ80" i="5"/>
  <c r="BZ81" i="5"/>
  <c r="BZ82" i="5"/>
  <c r="BZ83" i="5"/>
  <c r="BZ84" i="5"/>
  <c r="BZ85" i="5"/>
  <c r="BZ86" i="5"/>
  <c r="BZ87" i="5"/>
  <c r="BZ88" i="5"/>
  <c r="BZ89" i="5"/>
  <c r="BZ90" i="5"/>
  <c r="BZ91" i="5"/>
  <c r="BZ92" i="5"/>
  <c r="BZ93" i="5"/>
  <c r="BZ94" i="5"/>
  <c r="BZ95" i="5"/>
  <c r="BZ96" i="5"/>
  <c r="BZ97" i="5"/>
  <c r="BZ98" i="5"/>
  <c r="BZ99" i="5"/>
  <c r="BZ100" i="5"/>
  <c r="CA101" i="5"/>
  <c r="BZ6" i="5"/>
  <c r="BZ5" i="5"/>
  <c r="X64" i="2"/>
  <c r="X85" i="2"/>
  <c r="X32" i="2"/>
  <c r="X23" i="2"/>
  <c r="X5" i="2"/>
  <c r="BS67" i="1"/>
  <c r="BS5" i="1"/>
  <c r="BS23" i="1"/>
  <c r="BS32" i="1"/>
  <c r="BS85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C101" i="1"/>
  <c r="BS98" i="1"/>
  <c r="BS44" i="1"/>
  <c r="BS45" i="1"/>
  <c r="BS46" i="1"/>
  <c r="BS47" i="1"/>
  <c r="BS48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8" i="1"/>
  <c r="BS69" i="1"/>
  <c r="BS70" i="1"/>
  <c r="BS71" i="1"/>
  <c r="BS72" i="1"/>
  <c r="BS73" i="1"/>
  <c r="BS74" i="1"/>
  <c r="BS75" i="1"/>
  <c r="BS76" i="1"/>
  <c r="BS77" i="1"/>
  <c r="BS78" i="1"/>
  <c r="BS80" i="1"/>
  <c r="BS81" i="1"/>
  <c r="BS82" i="1"/>
  <c r="BS83" i="1"/>
  <c r="BS84" i="1"/>
  <c r="BS79" i="1"/>
  <c r="BS86" i="1"/>
  <c r="BS95" i="1"/>
  <c r="BS87" i="1"/>
  <c r="BS88" i="1"/>
  <c r="BS89" i="1"/>
  <c r="BS90" i="1"/>
  <c r="BS91" i="1"/>
  <c r="BS92" i="1"/>
  <c r="BS93" i="1"/>
  <c r="BS94" i="1"/>
  <c r="BS96" i="1"/>
  <c r="BS97" i="1"/>
  <c r="BS99" i="1"/>
  <c r="BS100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4" i="1"/>
  <c r="BS25" i="1"/>
  <c r="BS26" i="1"/>
  <c r="BS27" i="1"/>
  <c r="BS28" i="1"/>
  <c r="BS29" i="1"/>
  <c r="BS30" i="1"/>
  <c r="BS31" i="1"/>
  <c r="BS33" i="1"/>
  <c r="BS34" i="1"/>
  <c r="BS35" i="1"/>
  <c r="BS36" i="1"/>
  <c r="BS37" i="1"/>
  <c r="BS38" i="1"/>
  <c r="BS39" i="1"/>
  <c r="BS49" i="1"/>
  <c r="BS40" i="1"/>
  <c r="BS41" i="1"/>
  <c r="BS42" i="1"/>
  <c r="BS43" i="1"/>
  <c r="BS6" i="1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4" i="2"/>
  <c r="X25" i="2"/>
  <c r="X26" i="2"/>
  <c r="X27" i="2"/>
  <c r="X28" i="2"/>
  <c r="X29" i="2"/>
  <c r="X30" i="2"/>
  <c r="X31" i="2"/>
  <c r="X33" i="2"/>
  <c r="X34" i="2"/>
  <c r="X35" i="2"/>
  <c r="X36" i="2"/>
  <c r="X37" i="2"/>
  <c r="X38" i="2"/>
  <c r="X39" i="2"/>
  <c r="X49" i="2"/>
  <c r="X40" i="2"/>
  <c r="X41" i="2"/>
  <c r="X42" i="2"/>
  <c r="X43" i="2"/>
  <c r="X44" i="2"/>
  <c r="X45" i="2"/>
  <c r="X46" i="2"/>
  <c r="X47" i="2"/>
  <c r="X48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80" i="2"/>
  <c r="X81" i="2"/>
  <c r="X82" i="2"/>
  <c r="X83" i="2"/>
  <c r="X84" i="2"/>
  <c r="X79" i="2"/>
  <c r="X86" i="2"/>
  <c r="X91" i="2"/>
  <c r="X87" i="2"/>
  <c r="X88" i="2"/>
  <c r="X89" i="2"/>
  <c r="X90" i="2"/>
  <c r="X92" i="2"/>
  <c r="X93" i="2"/>
  <c r="X94" i="2"/>
  <c r="X95" i="2"/>
  <c r="X96" i="2"/>
  <c r="X97" i="2"/>
  <c r="X98" i="2"/>
  <c r="X99" i="2"/>
  <c r="X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BT101" i="1"/>
</calcChain>
</file>

<file path=xl/sharedStrings.xml><?xml version="1.0" encoding="utf-8"?>
<sst xmlns="http://schemas.openxmlformats.org/spreadsheetml/2006/main" count="3636" uniqueCount="612">
  <si>
    <t>English Name</t>
  </si>
  <si>
    <r>
      <t>Calopteryx maculata</t>
    </r>
    <r>
      <rPr>
        <b/>
        <sz val="10"/>
        <rFont val="Arial"/>
        <family val="2"/>
      </rPr>
      <t xml:space="preserve"> (Beauvois, 1805)</t>
    </r>
  </si>
  <si>
    <t>Ebony Jewelwing</t>
  </si>
  <si>
    <r>
      <t>Lestes congener</t>
    </r>
    <r>
      <rPr>
        <b/>
        <sz val="10"/>
        <rFont val="Arial"/>
        <family val="2"/>
      </rPr>
      <t xml:space="preserve"> Hagen, 1861</t>
    </r>
  </si>
  <si>
    <t>Spotted Spreadwing</t>
  </si>
  <si>
    <r>
      <t>Lestes dryas</t>
    </r>
    <r>
      <rPr>
        <b/>
        <sz val="10"/>
        <rFont val="Arial"/>
        <family val="2"/>
      </rPr>
      <t xml:space="preserve"> Kirby, 1890</t>
    </r>
  </si>
  <si>
    <t>Emerald Spreadwing</t>
  </si>
  <si>
    <r>
      <t>Lestes eurinus</t>
    </r>
    <r>
      <rPr>
        <b/>
        <sz val="10"/>
        <rFont val="Arial"/>
        <family val="2"/>
      </rPr>
      <t xml:space="preserve"> Say, 1839</t>
    </r>
  </si>
  <si>
    <t>Amber‑winged Spreadwing</t>
  </si>
  <si>
    <r>
      <t>Lestes forcipatus</t>
    </r>
    <r>
      <rPr>
        <b/>
        <sz val="10"/>
        <rFont val="Arial"/>
        <family val="2"/>
      </rPr>
      <t xml:space="preserve"> Rambur, 1842</t>
    </r>
  </si>
  <si>
    <t>Sweetflag Spreadwing</t>
  </si>
  <si>
    <r>
      <t>Lestes rectangularis</t>
    </r>
    <r>
      <rPr>
        <b/>
        <sz val="10"/>
        <rFont val="Arial"/>
        <family val="2"/>
      </rPr>
      <t xml:space="preserve"> Say, 1839</t>
    </r>
  </si>
  <si>
    <t>Slender Spreadwing</t>
  </si>
  <si>
    <r>
      <t>Lestes vigilax</t>
    </r>
    <r>
      <rPr>
        <b/>
        <sz val="10"/>
        <rFont val="Arial"/>
        <family val="2"/>
      </rPr>
      <t xml:space="preserve"> Hagen in Selys, 1862</t>
    </r>
  </si>
  <si>
    <t>Swamp Spreadwing</t>
  </si>
  <si>
    <r>
      <t>Amphiagrion saucium</t>
    </r>
    <r>
      <rPr>
        <b/>
        <sz val="10"/>
        <rFont val="Arial"/>
        <family val="2"/>
      </rPr>
      <t xml:space="preserve"> (Burmeister, 1839)</t>
    </r>
  </si>
  <si>
    <t>Eastern Red Damsel</t>
  </si>
  <si>
    <r>
      <t>Argia apicalis</t>
    </r>
    <r>
      <rPr>
        <b/>
        <sz val="10"/>
        <rFont val="Arial"/>
        <family val="2"/>
      </rPr>
      <t xml:space="preserve"> (Say, 1839)</t>
    </r>
  </si>
  <si>
    <t>Blue‑fronted Dancer</t>
  </si>
  <si>
    <r>
      <t>Argia fumipennis</t>
    </r>
    <r>
      <rPr>
        <b/>
        <sz val="10"/>
        <rFont val="Arial"/>
        <family val="2"/>
      </rPr>
      <t xml:space="preserve"> violacea (Burmeister, 1839)</t>
    </r>
  </si>
  <si>
    <t>Violet Dancer</t>
  </si>
  <si>
    <r>
      <t>Argia moesta</t>
    </r>
    <r>
      <rPr>
        <b/>
        <sz val="10"/>
        <rFont val="Arial"/>
        <family val="2"/>
      </rPr>
      <t xml:space="preserve"> (Hagen, 1861)</t>
    </r>
  </si>
  <si>
    <t>Powdered Dancer</t>
  </si>
  <si>
    <r>
      <t>Chromagrion conditum</t>
    </r>
    <r>
      <rPr>
        <b/>
        <sz val="10"/>
        <rFont val="Arial"/>
        <family val="2"/>
      </rPr>
      <t xml:space="preserve"> (Selys, 1876) </t>
    </r>
  </si>
  <si>
    <t>Aurora Damsel</t>
  </si>
  <si>
    <r>
      <t>Enallagma aspersum</t>
    </r>
    <r>
      <rPr>
        <b/>
        <sz val="10"/>
        <rFont val="Arial"/>
        <family val="2"/>
      </rPr>
      <t xml:space="preserve"> (Hagen, 1861)</t>
    </r>
  </si>
  <si>
    <t>Azure Bluet</t>
  </si>
  <si>
    <r>
      <t>Enallagma civile</t>
    </r>
    <r>
      <rPr>
        <b/>
        <sz val="10"/>
        <rFont val="Arial"/>
        <family val="2"/>
      </rPr>
      <t xml:space="preserve"> (Hagen, 1861)</t>
    </r>
  </si>
  <si>
    <t>Familiar Bluet</t>
  </si>
  <si>
    <r>
      <t>Enallagma divagans</t>
    </r>
    <r>
      <rPr>
        <b/>
        <sz val="10"/>
        <rFont val="Arial"/>
        <family val="2"/>
      </rPr>
      <t xml:space="preserve"> Selys, 1876</t>
    </r>
  </si>
  <si>
    <t>Turquoise Bluet</t>
  </si>
  <si>
    <r>
      <t>Enallagma exsulans</t>
    </r>
    <r>
      <rPr>
        <b/>
        <sz val="10"/>
        <rFont val="Arial"/>
        <family val="2"/>
      </rPr>
      <t xml:space="preserve"> (Hagen, 1861)</t>
    </r>
  </si>
  <si>
    <t>Stream Bluet</t>
  </si>
  <si>
    <r>
      <t>Enallagma hageni</t>
    </r>
    <r>
      <rPr>
        <b/>
        <sz val="10"/>
        <rFont val="Arial"/>
        <family val="2"/>
      </rPr>
      <t xml:space="preserve"> (Walsh, 1863)</t>
    </r>
  </si>
  <si>
    <t>Hagen's Bluet</t>
  </si>
  <si>
    <r>
      <t>Enallagma signatum</t>
    </r>
    <r>
      <rPr>
        <b/>
        <sz val="10"/>
        <rFont val="Arial"/>
        <family val="2"/>
      </rPr>
      <t xml:space="preserve"> (Hagen, 1861)</t>
    </r>
  </si>
  <si>
    <t>Orange Bluet</t>
  </si>
  <si>
    <r>
      <t>Ischnura hastata</t>
    </r>
    <r>
      <rPr>
        <b/>
        <sz val="10"/>
        <rFont val="Arial"/>
        <family val="2"/>
      </rPr>
      <t xml:space="preserve"> (Say, 1839)</t>
    </r>
  </si>
  <si>
    <t>Citrine Forktail</t>
  </si>
  <si>
    <r>
      <t>Ischnura posita</t>
    </r>
    <r>
      <rPr>
        <b/>
        <sz val="10"/>
        <rFont val="Arial"/>
        <family val="2"/>
      </rPr>
      <t xml:space="preserve"> (Hagen, 1861)</t>
    </r>
  </si>
  <si>
    <t>Fragile Forktail</t>
  </si>
  <si>
    <r>
      <t>Ischnura verticalis</t>
    </r>
    <r>
      <rPr>
        <b/>
        <sz val="10"/>
        <rFont val="Arial"/>
        <family val="2"/>
      </rPr>
      <t xml:space="preserve"> (Say, 1839)</t>
    </r>
  </si>
  <si>
    <t>Eastern Forktail</t>
  </si>
  <si>
    <r>
      <t>Nehalennia gracilis</t>
    </r>
    <r>
      <rPr>
        <b/>
        <sz val="10"/>
        <rFont val="Arial"/>
        <family val="2"/>
      </rPr>
      <t xml:space="preserve"> Morse, 1895</t>
    </r>
  </si>
  <si>
    <t>Sphagnum Sprite</t>
  </si>
  <si>
    <r>
      <t>Nehalennia irene</t>
    </r>
    <r>
      <rPr>
        <b/>
        <sz val="10"/>
        <rFont val="Arial"/>
        <family val="2"/>
      </rPr>
      <t xml:space="preserve"> (Hagen, 1861)</t>
    </r>
  </si>
  <si>
    <t>Sedge Sprite</t>
  </si>
  <si>
    <r>
      <t>Aeshna canadensis</t>
    </r>
    <r>
      <rPr>
        <b/>
        <sz val="10"/>
        <rFont val="Arial"/>
        <family val="2"/>
      </rPr>
      <t xml:space="preserve"> Walker, 1908</t>
    </r>
  </si>
  <si>
    <t>Canada Darner</t>
  </si>
  <si>
    <t>Spatterdock Darner</t>
  </si>
  <si>
    <r>
      <t>Aeshna tuberculifera</t>
    </r>
    <r>
      <rPr>
        <b/>
        <sz val="10"/>
        <rFont val="Arial"/>
        <family val="2"/>
      </rPr>
      <t xml:space="preserve"> Walker, 1908</t>
    </r>
  </si>
  <si>
    <t>Black‑tipped Darner</t>
  </si>
  <si>
    <r>
      <t>Aeshna umbrosa</t>
    </r>
    <r>
      <rPr>
        <b/>
        <sz val="10"/>
        <rFont val="Arial"/>
        <family val="2"/>
      </rPr>
      <t xml:space="preserve"> Walker, 1908</t>
    </r>
  </si>
  <si>
    <t>Shadow Darner</t>
  </si>
  <si>
    <r>
      <t>Aeshna verticalis</t>
    </r>
    <r>
      <rPr>
        <b/>
        <sz val="10"/>
        <rFont val="Arial"/>
        <family val="2"/>
      </rPr>
      <t xml:space="preserve"> Hagen, 1861</t>
    </r>
  </si>
  <si>
    <t>Green‑striped Darner</t>
  </si>
  <si>
    <r>
      <t>Anax junius</t>
    </r>
    <r>
      <rPr>
        <b/>
        <sz val="10"/>
        <rFont val="Arial"/>
        <family val="2"/>
      </rPr>
      <t xml:space="preserve"> (Drury, 1773)</t>
    </r>
  </si>
  <si>
    <t>Common Green Darner</t>
  </si>
  <si>
    <r>
      <t>Basiaeschna janata</t>
    </r>
    <r>
      <rPr>
        <b/>
        <sz val="10"/>
        <rFont val="Arial"/>
        <family val="2"/>
      </rPr>
      <t xml:space="preserve"> (Say, 1839)</t>
    </r>
  </si>
  <si>
    <t>Springtime Darner</t>
  </si>
  <si>
    <r>
      <t>Boyeria grafiana</t>
    </r>
    <r>
      <rPr>
        <b/>
        <sz val="10"/>
        <rFont val="Arial"/>
        <family val="2"/>
      </rPr>
      <t xml:space="preserve"> Williamson, 1907</t>
    </r>
  </si>
  <si>
    <t>Ocellated Darner</t>
  </si>
  <si>
    <r>
      <t>Boyeria vinosa</t>
    </r>
    <r>
      <rPr>
        <b/>
        <sz val="10"/>
        <rFont val="Arial"/>
        <family val="2"/>
      </rPr>
      <t xml:space="preserve"> (Say, 1839)</t>
    </r>
  </si>
  <si>
    <t>Fawn Darner</t>
  </si>
  <si>
    <r>
      <t>Epiaeschna heros</t>
    </r>
    <r>
      <rPr>
        <b/>
        <sz val="10"/>
        <rFont val="Arial"/>
        <family val="2"/>
      </rPr>
      <t xml:space="preserve"> (Fabricius, 1798)</t>
    </r>
  </si>
  <si>
    <t>Swamp Darner</t>
  </si>
  <si>
    <r>
      <t>Arigomphus villosipes</t>
    </r>
    <r>
      <rPr>
        <b/>
        <sz val="10"/>
        <rFont val="Arial"/>
        <family val="2"/>
      </rPr>
      <t xml:space="preserve"> (Selys, 1854)</t>
    </r>
  </si>
  <si>
    <t>Unicorn Clubtail</t>
  </si>
  <si>
    <r>
      <t>Gomphus borealis</t>
    </r>
    <r>
      <rPr>
        <b/>
        <sz val="10"/>
        <rFont val="Arial"/>
        <family val="2"/>
      </rPr>
      <t xml:space="preserve"> Needham, 1901</t>
    </r>
  </si>
  <si>
    <t>Beaverpond Clubtail</t>
  </si>
  <si>
    <r>
      <t>Gomphus exilis</t>
    </r>
    <r>
      <rPr>
        <b/>
        <sz val="10"/>
        <rFont val="Arial"/>
        <family val="2"/>
      </rPr>
      <t xml:space="preserve"> Selys, 1854</t>
    </r>
  </si>
  <si>
    <t>Lancet Clubtail</t>
  </si>
  <si>
    <r>
      <t>Gomphus lividus</t>
    </r>
    <r>
      <rPr>
        <b/>
        <sz val="10"/>
        <rFont val="Arial"/>
        <family val="2"/>
      </rPr>
      <t xml:space="preserve"> Selys, 1854</t>
    </r>
  </si>
  <si>
    <t>Ashy Clubtail</t>
  </si>
  <si>
    <r>
      <t>Gomphus rogersi</t>
    </r>
    <r>
      <rPr>
        <b/>
        <sz val="10"/>
        <rFont val="Arial"/>
        <family val="2"/>
      </rPr>
      <t xml:space="preserve"> (Gloyd, 1936)</t>
    </r>
  </si>
  <si>
    <t>Sable Clubtail</t>
  </si>
  <si>
    <r>
      <t>Hagenius brevistylus</t>
    </r>
    <r>
      <rPr>
        <b/>
        <sz val="10"/>
        <rFont val="Arial"/>
        <family val="2"/>
      </rPr>
      <t xml:space="preserve"> Selys, 1854</t>
    </r>
  </si>
  <si>
    <t>Dragonhunter</t>
  </si>
  <si>
    <r>
      <t>Lanthus vernalis</t>
    </r>
    <r>
      <rPr>
        <b/>
        <sz val="10"/>
        <rFont val="Arial"/>
        <family val="2"/>
      </rPr>
      <t xml:space="preserve"> Carle, 1980</t>
    </r>
  </si>
  <si>
    <t>Southern Pygmy Clubtail</t>
  </si>
  <si>
    <r>
      <t>Ophiogomphus mainensis</t>
    </r>
    <r>
      <rPr>
        <b/>
        <sz val="10"/>
        <rFont val="Arial"/>
        <family val="2"/>
      </rPr>
      <t xml:space="preserve"> Packard in Walsh, 1863</t>
    </r>
  </si>
  <si>
    <t>Maine Snaketail</t>
  </si>
  <si>
    <r>
      <t>Stylogomphus albistylus</t>
    </r>
    <r>
      <rPr>
        <b/>
        <sz val="10"/>
        <rFont val="Arial"/>
        <family val="2"/>
      </rPr>
      <t xml:space="preserve"> (Hagen in Selys, 1878)</t>
    </r>
  </si>
  <si>
    <t>Eastern Least Clubtail</t>
  </si>
  <si>
    <r>
      <t>Cordulegaster diastatops</t>
    </r>
    <r>
      <rPr>
        <b/>
        <sz val="10"/>
        <rFont val="Arial"/>
        <family val="2"/>
      </rPr>
      <t xml:space="preserve"> (Selys, 1854)</t>
    </r>
  </si>
  <si>
    <t>Delta‑spotted Spiketail</t>
  </si>
  <si>
    <r>
      <t>Cordulegaster maculata</t>
    </r>
    <r>
      <rPr>
        <b/>
        <sz val="10"/>
        <rFont val="Arial"/>
        <family val="2"/>
      </rPr>
      <t xml:space="preserve"> Selys, 1854 </t>
    </r>
  </si>
  <si>
    <t>Twin‑spotted Spiketail</t>
  </si>
  <si>
    <r>
      <t>Didymops transversa</t>
    </r>
    <r>
      <rPr>
        <b/>
        <sz val="10"/>
        <rFont val="Arial"/>
        <family val="2"/>
      </rPr>
      <t xml:space="preserve"> (Say, 1839)</t>
    </r>
  </si>
  <si>
    <t>Stream Cruiser</t>
  </si>
  <si>
    <r>
      <t xml:space="preserve">Macromia illinoiensis illinoiensis </t>
    </r>
    <r>
      <rPr>
        <b/>
        <sz val="10"/>
        <rFont val="Arial"/>
        <family val="2"/>
      </rPr>
      <t>Walsh1862</t>
    </r>
  </si>
  <si>
    <t>llinois River Cruiser</t>
  </si>
  <si>
    <r>
      <t>Cordulia shurtleffi</t>
    </r>
    <r>
      <rPr>
        <b/>
        <sz val="10"/>
        <rFont val="Arial"/>
        <family val="2"/>
      </rPr>
      <t xml:space="preserve"> Scudder, 1866</t>
    </r>
  </si>
  <si>
    <t>American Emerald</t>
  </si>
  <si>
    <r>
      <t>Dorocordulia libera</t>
    </r>
    <r>
      <rPr>
        <b/>
        <sz val="10"/>
        <rFont val="Arial"/>
        <family val="2"/>
      </rPr>
      <t xml:space="preserve"> (Selys, 1871)</t>
    </r>
  </si>
  <si>
    <t>Racket‑tailed Emerald</t>
  </si>
  <si>
    <r>
      <t>Epitheca canis</t>
    </r>
    <r>
      <rPr>
        <b/>
        <sz val="10"/>
        <rFont val="Arial"/>
        <family val="2"/>
      </rPr>
      <t xml:space="preserve"> (McLachlan, 1886)</t>
    </r>
  </si>
  <si>
    <t>Beaverpond Baskettail</t>
  </si>
  <si>
    <r>
      <t>Epitheca cynosura</t>
    </r>
    <r>
      <rPr>
        <b/>
        <sz val="10"/>
        <rFont val="Arial"/>
        <family val="2"/>
      </rPr>
      <t xml:space="preserve"> (Say, 1839)</t>
    </r>
  </si>
  <si>
    <t>Common Baskettail</t>
  </si>
  <si>
    <r>
      <t>Epitheca princeps</t>
    </r>
    <r>
      <rPr>
        <b/>
        <sz val="10"/>
        <rFont val="Arial"/>
        <family val="2"/>
      </rPr>
      <t xml:space="preserve"> Hagen, 1861</t>
    </r>
  </si>
  <si>
    <t>Prince Baskettail</t>
  </si>
  <si>
    <r>
      <t>Helocordulia uhleri</t>
    </r>
    <r>
      <rPr>
        <b/>
        <sz val="10"/>
        <rFont val="Arial"/>
        <family val="2"/>
      </rPr>
      <t xml:space="preserve"> (Selys, 1871)</t>
    </r>
  </si>
  <si>
    <t>Uhler's Sundragon</t>
  </si>
  <si>
    <r>
      <t>Somatochlora tenebrosa</t>
    </r>
    <r>
      <rPr>
        <b/>
        <sz val="10"/>
        <rFont val="Arial"/>
        <family val="2"/>
      </rPr>
      <t xml:space="preserve"> (Say, 1839)</t>
    </r>
  </si>
  <si>
    <t>Clamp‑tipped Emerald</t>
  </si>
  <si>
    <r>
      <t>Somatochlora walshii</t>
    </r>
    <r>
      <rPr>
        <b/>
        <sz val="10"/>
        <rFont val="Arial"/>
        <family val="2"/>
      </rPr>
      <t xml:space="preserve"> (Scudder, 1866)</t>
    </r>
  </si>
  <si>
    <t>Brush‑tipped Emerald</t>
  </si>
  <si>
    <r>
      <t>Celithemis elisa</t>
    </r>
    <r>
      <rPr>
        <b/>
        <sz val="10"/>
        <rFont val="Arial"/>
        <family val="2"/>
      </rPr>
      <t xml:space="preserve"> (Hagen, 1861)</t>
    </r>
  </si>
  <si>
    <t>Calico Pennant</t>
  </si>
  <si>
    <r>
      <t>Celithemis eponina</t>
    </r>
    <r>
      <rPr>
        <b/>
        <sz val="10"/>
        <rFont val="Arial"/>
        <family val="2"/>
      </rPr>
      <t xml:space="preserve"> (Drury, 1773)</t>
    </r>
  </si>
  <si>
    <t>Halloween Pennant</t>
  </si>
  <si>
    <r>
      <t>Erythemis simplicicollis</t>
    </r>
    <r>
      <rPr>
        <b/>
        <sz val="10"/>
        <rFont val="Arial"/>
        <family val="2"/>
      </rPr>
      <t xml:space="preserve"> (Say, 1839)</t>
    </r>
  </si>
  <si>
    <t>Eastern Pondhawk</t>
  </si>
  <si>
    <r>
      <t>Leucorrhinia frigida</t>
    </r>
    <r>
      <rPr>
        <b/>
        <sz val="10"/>
        <rFont val="Arial"/>
        <family val="2"/>
      </rPr>
      <t xml:space="preserve"> Hagen, 1890</t>
    </r>
  </si>
  <si>
    <t>Frosted Whiteface</t>
  </si>
  <si>
    <r>
      <t>Leucorrhinia hudsonica</t>
    </r>
    <r>
      <rPr>
        <b/>
        <sz val="10"/>
        <rFont val="Arial"/>
        <family val="2"/>
      </rPr>
      <t xml:space="preserve"> (Selys, 1850)</t>
    </r>
  </si>
  <si>
    <t>Hudsonian Whiteface</t>
  </si>
  <si>
    <r>
      <t>Leucorrhinia intacta</t>
    </r>
    <r>
      <rPr>
        <b/>
        <sz val="10"/>
        <rFont val="Arial"/>
        <family val="2"/>
      </rPr>
      <t xml:space="preserve"> (Hagen, 1861)</t>
    </r>
  </si>
  <si>
    <t>Dot‑tailed Whiteface</t>
  </si>
  <si>
    <r>
      <t>Libellula axilena</t>
    </r>
    <r>
      <rPr>
        <b/>
        <sz val="10"/>
        <rFont val="Arial"/>
        <family val="2"/>
      </rPr>
      <t xml:space="preserve"> Westwood, 1837</t>
    </r>
  </si>
  <si>
    <t>Bar‑winged Skimmer</t>
  </si>
  <si>
    <r>
      <t>Libellula cyanea</t>
    </r>
    <r>
      <rPr>
        <b/>
        <sz val="10"/>
        <rFont val="Arial"/>
        <family val="2"/>
      </rPr>
      <t xml:space="preserve"> Fabricius, 1775</t>
    </r>
  </si>
  <si>
    <t>Spangled Skimmer</t>
  </si>
  <si>
    <t>Chalk‑fronted Corporal</t>
  </si>
  <si>
    <r>
      <t>Libellula luctuosa</t>
    </r>
    <r>
      <rPr>
        <b/>
        <sz val="10"/>
        <rFont val="Arial"/>
        <family val="2"/>
      </rPr>
      <t xml:space="preserve"> Burmeister, 1839</t>
    </r>
  </si>
  <si>
    <t>Widow Skimmer</t>
  </si>
  <si>
    <t>Common Whitetail</t>
  </si>
  <si>
    <r>
      <t>Libellula pulchella</t>
    </r>
    <r>
      <rPr>
        <b/>
        <sz val="10"/>
        <rFont val="Arial"/>
        <family val="2"/>
      </rPr>
      <t xml:space="preserve"> Drury, 1773</t>
    </r>
  </si>
  <si>
    <t>Twelve‑spotted Skimmer</t>
  </si>
  <si>
    <r>
      <t>Libellula quadrimaculata</t>
    </r>
    <r>
      <rPr>
        <b/>
        <sz val="10"/>
        <rFont val="Arial"/>
        <family val="2"/>
      </rPr>
      <t xml:space="preserve"> Linnaeus, 1758</t>
    </r>
  </si>
  <si>
    <t>Four‑spotted Skimmer</t>
  </si>
  <si>
    <r>
      <t>Libellula semifasciata</t>
    </r>
    <r>
      <rPr>
        <b/>
        <sz val="10"/>
        <rFont val="Arial"/>
        <family val="2"/>
      </rPr>
      <t xml:space="preserve"> Burmeister, 1839</t>
    </r>
  </si>
  <si>
    <t>Painted Skimmer</t>
  </si>
  <si>
    <r>
      <t>Libellula vibrans</t>
    </r>
    <r>
      <rPr>
        <b/>
        <sz val="10"/>
        <rFont val="Arial"/>
        <family val="2"/>
      </rPr>
      <t xml:space="preserve"> Fabricius, 1793</t>
    </r>
  </si>
  <si>
    <t>Great Blue Skimmer</t>
  </si>
  <si>
    <r>
      <t>Pachydiplax longipennis</t>
    </r>
    <r>
      <rPr>
        <b/>
        <sz val="10"/>
        <rFont val="Arial"/>
        <family val="2"/>
      </rPr>
      <t xml:space="preserve"> (Burmeister, 1839)</t>
    </r>
  </si>
  <si>
    <t>Blue Dasher</t>
  </si>
  <si>
    <r>
      <t>Pantala flavescens</t>
    </r>
    <r>
      <rPr>
        <b/>
        <sz val="10"/>
        <rFont val="Arial"/>
        <family val="2"/>
      </rPr>
      <t xml:space="preserve"> (Fabricius, 1798)</t>
    </r>
  </si>
  <si>
    <t>Wandering Glider</t>
  </si>
  <si>
    <r>
      <t>Pantala hymenaea</t>
    </r>
    <r>
      <rPr>
        <b/>
        <sz val="10"/>
        <rFont val="Arial"/>
        <family val="2"/>
      </rPr>
      <t xml:space="preserve"> (Say, 1839)</t>
    </r>
  </si>
  <si>
    <t>Spot‑winged Glider</t>
  </si>
  <si>
    <r>
      <t>Sympetrum janeae</t>
    </r>
    <r>
      <rPr>
        <b/>
        <sz val="10"/>
        <rFont val="Arial"/>
        <family val="2"/>
      </rPr>
      <t xml:space="preserve"> Carle, 1993</t>
    </r>
  </si>
  <si>
    <t>Jane's Meadowhawk</t>
  </si>
  <si>
    <r>
      <t>Sympetrum obtrusum</t>
    </r>
    <r>
      <rPr>
        <b/>
        <sz val="10"/>
        <rFont val="Arial"/>
        <family val="2"/>
      </rPr>
      <t xml:space="preserve"> (Hagen, 1867)</t>
    </r>
  </si>
  <si>
    <t>White‑faced Meadowhawk</t>
  </si>
  <si>
    <r>
      <t>Sympetrum semicinctum</t>
    </r>
    <r>
      <rPr>
        <b/>
        <sz val="10"/>
        <rFont val="Arial"/>
        <family val="2"/>
      </rPr>
      <t xml:space="preserve"> (Say, 1839)</t>
    </r>
  </si>
  <si>
    <t>Band‑winged Meadowhawk</t>
  </si>
  <si>
    <r>
      <t>Sympetrum vicinum</t>
    </r>
    <r>
      <rPr>
        <b/>
        <sz val="10"/>
        <rFont val="Arial"/>
        <family val="2"/>
      </rPr>
      <t xml:space="preserve"> (Hagen, 1861)</t>
    </r>
  </si>
  <si>
    <t>Autumn Meadowhawk</t>
  </si>
  <si>
    <r>
      <t>Tramea lacerata</t>
    </r>
    <r>
      <rPr>
        <b/>
        <sz val="10"/>
        <rFont val="Arial"/>
        <family val="2"/>
      </rPr>
      <t xml:space="preserve"> Hagen, 1861</t>
    </r>
  </si>
  <si>
    <t>Black Saddlebags</t>
  </si>
  <si>
    <t>Species Scientific Name</t>
  </si>
  <si>
    <t>III</t>
  </si>
  <si>
    <t>iV</t>
  </si>
  <si>
    <t>I</t>
  </si>
  <si>
    <t>II</t>
  </si>
  <si>
    <t>IV</t>
  </si>
  <si>
    <t>May</t>
  </si>
  <si>
    <t>June</t>
  </si>
  <si>
    <t>July</t>
  </si>
  <si>
    <t>September</t>
  </si>
  <si>
    <t>August</t>
  </si>
  <si>
    <t>Harlequin Darner</t>
  </si>
  <si>
    <t>Tot</t>
  </si>
  <si>
    <t>Total Species</t>
  </si>
  <si>
    <t>Total Collecting Dates</t>
  </si>
  <si>
    <t>ii</t>
  </si>
  <si>
    <t>Eastern Amberwing</t>
  </si>
  <si>
    <r>
      <t>Calopteryx amata</t>
    </r>
    <r>
      <rPr>
        <b/>
        <sz val="10"/>
        <rFont val="Arial"/>
        <family val="2"/>
      </rPr>
      <t xml:space="preserve"> Hagen, 1889</t>
    </r>
  </si>
  <si>
    <t>Superb Jewelwing</t>
  </si>
  <si>
    <r>
      <t>Lestes inaequalis</t>
    </r>
    <r>
      <rPr>
        <b/>
        <sz val="10"/>
        <rFont val="Arial"/>
        <family val="2"/>
      </rPr>
      <t xml:space="preserve"> Walsh, 1862</t>
    </r>
  </si>
  <si>
    <t>Elegant Spreadwing</t>
  </si>
  <si>
    <r>
      <t>Lestes unguiculatus</t>
    </r>
    <r>
      <rPr>
        <b/>
        <sz val="10"/>
        <rFont val="Arial"/>
        <family val="2"/>
      </rPr>
      <t xml:space="preserve"> Hagen, 1861</t>
    </r>
  </si>
  <si>
    <t>Lyre‑tipped Spreadwing</t>
  </si>
  <si>
    <r>
      <t>Enallagma antennatum</t>
    </r>
    <r>
      <rPr>
        <b/>
        <sz val="10"/>
        <rFont val="Arial"/>
        <family val="2"/>
      </rPr>
      <t xml:space="preserve"> (Say, 1839)</t>
    </r>
  </si>
  <si>
    <t>Rainbow Bluet</t>
  </si>
  <si>
    <t>Northern Bluet</t>
  </si>
  <si>
    <r>
      <t>Enallagma ebrium</t>
    </r>
    <r>
      <rPr>
        <b/>
        <sz val="10"/>
        <rFont val="Arial"/>
        <family val="2"/>
      </rPr>
      <t xml:space="preserve"> (Hagen, 1861)</t>
    </r>
  </si>
  <si>
    <t>Marsh Bluet</t>
  </si>
  <si>
    <r>
      <t>Enallagma geminatum</t>
    </r>
    <r>
      <rPr>
        <b/>
        <sz val="10"/>
        <rFont val="Arial"/>
        <family val="2"/>
      </rPr>
      <t xml:space="preserve"> Kellicott, 1895</t>
    </r>
  </si>
  <si>
    <t>Skimming Bluet</t>
  </si>
  <si>
    <r>
      <t>Enallagma vesperum</t>
    </r>
    <r>
      <rPr>
        <b/>
        <sz val="10"/>
        <rFont val="Arial"/>
        <family val="2"/>
      </rPr>
      <t xml:space="preserve"> Calvert, 1919</t>
    </r>
  </si>
  <si>
    <t>Vesper Bluet</t>
  </si>
  <si>
    <r>
      <t>Gomphaeschna furcillata</t>
    </r>
    <r>
      <rPr>
        <b/>
        <sz val="10"/>
        <rFont val="Arial"/>
        <family val="2"/>
      </rPr>
      <t xml:space="preserve"> (Say, 1839)</t>
    </r>
  </si>
  <si>
    <r>
      <t>Gomphus descriptus</t>
    </r>
    <r>
      <rPr>
        <b/>
        <sz val="10"/>
        <rFont val="Arial"/>
        <family val="2"/>
      </rPr>
      <t xml:space="preserve"> Banks, 1896</t>
    </r>
  </si>
  <si>
    <t>Harpoon Clubtail</t>
  </si>
  <si>
    <r>
      <t>Gomphus spicatus</t>
    </r>
    <r>
      <rPr>
        <b/>
        <sz val="10"/>
        <rFont val="Arial"/>
        <family val="2"/>
      </rPr>
      <t xml:space="preserve"> Hagen in Selys, 1854</t>
    </r>
  </si>
  <si>
    <t>Dusky Clubtail</t>
  </si>
  <si>
    <r>
      <t>Cordulegaster obliqua</t>
    </r>
    <r>
      <rPr>
        <b/>
        <sz val="10"/>
        <rFont val="Arial"/>
        <family val="2"/>
      </rPr>
      <t xml:space="preserve"> (Say, 1839)</t>
    </r>
  </si>
  <si>
    <t xml:space="preserve">Arrowhead Spiketail </t>
  </si>
  <si>
    <r>
      <t>Somatochlora forcipata</t>
    </r>
    <r>
      <rPr>
        <b/>
        <sz val="10"/>
        <rFont val="Arial"/>
        <family val="2"/>
      </rPr>
      <t xml:space="preserve"> (Scudder, 1866)</t>
    </r>
  </si>
  <si>
    <t>Forcipate Emerald</t>
  </si>
  <si>
    <r>
      <t>Somatochlora incurvata</t>
    </r>
    <r>
      <rPr>
        <b/>
        <sz val="10"/>
        <rFont val="Arial"/>
        <family val="2"/>
      </rPr>
      <t xml:space="preserve"> Walker, 1918</t>
    </r>
  </si>
  <si>
    <t>Incurvate Emerald</t>
  </si>
  <si>
    <r>
      <t>Perithemis tenera</t>
    </r>
    <r>
      <rPr>
        <b/>
        <sz val="10"/>
        <rFont val="Arial"/>
        <family val="2"/>
      </rPr>
      <t xml:space="preserve"> (Say, 1839)</t>
    </r>
  </si>
  <si>
    <t>X</t>
  </si>
  <si>
    <r>
      <t>Calopteryx amata</t>
    </r>
    <r>
      <rPr>
        <b/>
        <sz val="10"/>
        <color theme="1"/>
        <rFont val="Arial"/>
        <family val="2"/>
      </rPr>
      <t xml:space="preserve"> Hagen, 1889</t>
    </r>
  </si>
  <si>
    <r>
      <t>Calopteryx maculata</t>
    </r>
    <r>
      <rPr>
        <b/>
        <sz val="10"/>
        <color theme="1"/>
        <rFont val="Arial"/>
        <family val="2"/>
      </rPr>
      <t xml:space="preserve"> (Beauvois, 1805)</t>
    </r>
  </si>
  <si>
    <r>
      <t>Lestes congener</t>
    </r>
    <r>
      <rPr>
        <b/>
        <sz val="10"/>
        <color theme="1"/>
        <rFont val="Arial"/>
        <family val="2"/>
      </rPr>
      <t xml:space="preserve"> Hagen, 1861</t>
    </r>
  </si>
  <si>
    <r>
      <t>Lestes dryas</t>
    </r>
    <r>
      <rPr>
        <b/>
        <sz val="10"/>
        <color theme="1"/>
        <rFont val="Arial"/>
        <family val="2"/>
      </rPr>
      <t xml:space="preserve"> Kirby, 1890</t>
    </r>
  </si>
  <si>
    <r>
      <t>Lestes eurinus</t>
    </r>
    <r>
      <rPr>
        <b/>
        <sz val="10"/>
        <color theme="1"/>
        <rFont val="Arial"/>
        <family val="2"/>
      </rPr>
      <t xml:space="preserve"> Say, 1839</t>
    </r>
  </si>
  <si>
    <r>
      <t>Lestes forcipatus</t>
    </r>
    <r>
      <rPr>
        <b/>
        <sz val="10"/>
        <color theme="1"/>
        <rFont val="Arial"/>
        <family val="2"/>
      </rPr>
      <t xml:space="preserve"> Rambur, 1842</t>
    </r>
  </si>
  <si>
    <r>
      <t>Lestes inaequalis</t>
    </r>
    <r>
      <rPr>
        <b/>
        <sz val="10"/>
        <color theme="1"/>
        <rFont val="Arial"/>
        <family val="2"/>
      </rPr>
      <t xml:space="preserve"> Walsh, 1862</t>
    </r>
  </si>
  <si>
    <r>
      <t>Lestes rectangularis</t>
    </r>
    <r>
      <rPr>
        <b/>
        <sz val="10"/>
        <color theme="1"/>
        <rFont val="Arial"/>
        <family val="2"/>
      </rPr>
      <t xml:space="preserve"> Say, 1839</t>
    </r>
  </si>
  <si>
    <r>
      <t>Lestes unguiculatus</t>
    </r>
    <r>
      <rPr>
        <b/>
        <sz val="10"/>
        <color theme="1"/>
        <rFont val="Arial"/>
        <family val="2"/>
      </rPr>
      <t xml:space="preserve"> Hagen, 1861</t>
    </r>
  </si>
  <si>
    <r>
      <t>Lestes vigilax</t>
    </r>
    <r>
      <rPr>
        <b/>
        <sz val="10"/>
        <color theme="1"/>
        <rFont val="Arial"/>
        <family val="2"/>
      </rPr>
      <t xml:space="preserve"> Hagen in Selys, 1862</t>
    </r>
  </si>
  <si>
    <r>
      <t>Amphiagrion saucium</t>
    </r>
    <r>
      <rPr>
        <b/>
        <sz val="10"/>
        <color theme="1"/>
        <rFont val="Arial"/>
        <family val="2"/>
      </rPr>
      <t xml:space="preserve"> (Burmeister, 1839)</t>
    </r>
  </si>
  <si>
    <r>
      <t>Argia apicalis</t>
    </r>
    <r>
      <rPr>
        <b/>
        <sz val="10"/>
        <color theme="1"/>
        <rFont val="Arial"/>
        <family val="2"/>
      </rPr>
      <t xml:space="preserve"> (Say, 1839)</t>
    </r>
  </si>
  <si>
    <r>
      <t>Argia fumipennis</t>
    </r>
    <r>
      <rPr>
        <b/>
        <sz val="10"/>
        <color theme="1"/>
        <rFont val="Arial"/>
        <family val="2"/>
      </rPr>
      <t xml:space="preserve"> violacea (Burmeister, 1839)</t>
    </r>
  </si>
  <si>
    <r>
      <t>Argia moesta</t>
    </r>
    <r>
      <rPr>
        <b/>
        <sz val="10"/>
        <color theme="1"/>
        <rFont val="Arial"/>
        <family val="2"/>
      </rPr>
      <t xml:space="preserve"> (Hagen, 1861)</t>
    </r>
  </si>
  <si>
    <r>
      <t>Chromagrion conditum</t>
    </r>
    <r>
      <rPr>
        <b/>
        <sz val="10"/>
        <color theme="1"/>
        <rFont val="Arial"/>
        <family val="2"/>
      </rPr>
      <t xml:space="preserve"> (Selys, 1876) </t>
    </r>
  </si>
  <si>
    <r>
      <t>Enallagma antennatum</t>
    </r>
    <r>
      <rPr>
        <b/>
        <sz val="10"/>
        <color theme="1"/>
        <rFont val="Arial"/>
        <family val="2"/>
      </rPr>
      <t xml:space="preserve"> (Say, 1839)</t>
    </r>
  </si>
  <si>
    <r>
      <t>Enallagma aspersum</t>
    </r>
    <r>
      <rPr>
        <b/>
        <sz val="10"/>
        <color theme="1"/>
        <rFont val="Arial"/>
        <family val="2"/>
      </rPr>
      <t xml:space="preserve"> (Hagen, 1861)</t>
    </r>
  </si>
  <si>
    <r>
      <t>Enallagma civile</t>
    </r>
    <r>
      <rPr>
        <b/>
        <sz val="10"/>
        <color theme="1"/>
        <rFont val="Arial"/>
        <family val="2"/>
      </rPr>
      <t xml:space="preserve"> (Hagen, 1861)</t>
    </r>
  </si>
  <si>
    <r>
      <t>Enallagma cyathigerum</t>
    </r>
    <r>
      <rPr>
        <b/>
        <sz val="10"/>
        <color theme="1"/>
        <rFont val="Arial"/>
        <family val="2"/>
      </rPr>
      <t xml:space="preserve"> (Charpentier, 1840)</t>
    </r>
  </si>
  <si>
    <r>
      <t>Enallagma divagans</t>
    </r>
    <r>
      <rPr>
        <b/>
        <sz val="10"/>
        <color theme="1"/>
        <rFont val="Arial"/>
        <family val="2"/>
      </rPr>
      <t xml:space="preserve"> Selys, 1876</t>
    </r>
  </si>
  <si>
    <r>
      <t>Enallagma ebrium</t>
    </r>
    <r>
      <rPr>
        <b/>
        <sz val="10"/>
        <color theme="1"/>
        <rFont val="Arial"/>
        <family val="2"/>
      </rPr>
      <t xml:space="preserve"> (Hagen, 1861)</t>
    </r>
  </si>
  <si>
    <r>
      <t>Enallagma exsulans</t>
    </r>
    <r>
      <rPr>
        <b/>
        <sz val="10"/>
        <color theme="1"/>
        <rFont val="Arial"/>
        <family val="2"/>
      </rPr>
      <t xml:space="preserve"> (Hagen, 1861)</t>
    </r>
  </si>
  <si>
    <r>
      <t>Enallagma geminatum</t>
    </r>
    <r>
      <rPr>
        <b/>
        <sz val="10"/>
        <color theme="1"/>
        <rFont val="Arial"/>
        <family val="2"/>
      </rPr>
      <t xml:space="preserve"> Kellicott, 1895</t>
    </r>
  </si>
  <si>
    <r>
      <t>Enallagma hageni</t>
    </r>
    <r>
      <rPr>
        <b/>
        <sz val="10"/>
        <color theme="1"/>
        <rFont val="Arial"/>
        <family val="2"/>
      </rPr>
      <t xml:space="preserve"> (Walsh, 1863)</t>
    </r>
  </si>
  <si>
    <r>
      <t>Enallagma signatum</t>
    </r>
    <r>
      <rPr>
        <b/>
        <sz val="10"/>
        <color theme="1"/>
        <rFont val="Arial"/>
        <family val="2"/>
      </rPr>
      <t xml:space="preserve"> (Hagen, 1861)</t>
    </r>
  </si>
  <si>
    <r>
      <t>Enallagma vesperum</t>
    </r>
    <r>
      <rPr>
        <b/>
        <sz val="10"/>
        <color theme="1"/>
        <rFont val="Arial"/>
        <family val="2"/>
      </rPr>
      <t xml:space="preserve"> Calvert, 1919</t>
    </r>
  </si>
  <si>
    <r>
      <t>Ischnura hastata</t>
    </r>
    <r>
      <rPr>
        <b/>
        <sz val="10"/>
        <color theme="1"/>
        <rFont val="Arial"/>
        <family val="2"/>
      </rPr>
      <t xml:space="preserve"> (Say, 1839)</t>
    </r>
  </si>
  <si>
    <r>
      <t>Ischnura posita</t>
    </r>
    <r>
      <rPr>
        <b/>
        <sz val="10"/>
        <color theme="1"/>
        <rFont val="Arial"/>
        <family val="2"/>
      </rPr>
      <t xml:space="preserve"> (Hagen, 1861)</t>
    </r>
  </si>
  <si>
    <r>
      <t>Ischnura verticalis</t>
    </r>
    <r>
      <rPr>
        <b/>
        <sz val="10"/>
        <color theme="1"/>
        <rFont val="Arial"/>
        <family val="2"/>
      </rPr>
      <t xml:space="preserve"> (Say, 1839)</t>
    </r>
  </si>
  <si>
    <r>
      <t>Nehalennia gracilis</t>
    </r>
    <r>
      <rPr>
        <b/>
        <sz val="10"/>
        <color theme="1"/>
        <rFont val="Arial"/>
        <family val="2"/>
      </rPr>
      <t xml:space="preserve"> Morse, 1895</t>
    </r>
  </si>
  <si>
    <r>
      <t>Nehalennia irene</t>
    </r>
    <r>
      <rPr>
        <b/>
        <sz val="10"/>
        <color theme="1"/>
        <rFont val="Arial"/>
        <family val="2"/>
      </rPr>
      <t xml:space="preserve"> (Hagen, 1861)</t>
    </r>
  </si>
  <si>
    <r>
      <t>Aeshna canadensis</t>
    </r>
    <r>
      <rPr>
        <b/>
        <sz val="10"/>
        <color theme="1"/>
        <rFont val="Arial"/>
        <family val="2"/>
      </rPr>
      <t xml:space="preserve"> Walker, 1908</t>
    </r>
  </si>
  <si>
    <r>
      <t>Aeshna tuberculifera</t>
    </r>
    <r>
      <rPr>
        <b/>
        <sz val="10"/>
        <color theme="1"/>
        <rFont val="Arial"/>
        <family val="2"/>
      </rPr>
      <t xml:space="preserve"> Walker, 1908</t>
    </r>
  </si>
  <si>
    <r>
      <t>Aeshna umbrosa</t>
    </r>
    <r>
      <rPr>
        <b/>
        <sz val="10"/>
        <color theme="1"/>
        <rFont val="Arial"/>
        <family val="2"/>
      </rPr>
      <t xml:space="preserve"> Walker, 1908</t>
    </r>
  </si>
  <si>
    <r>
      <t>Aeshna verticalis</t>
    </r>
    <r>
      <rPr>
        <b/>
        <sz val="10"/>
        <color theme="1"/>
        <rFont val="Arial"/>
        <family val="2"/>
      </rPr>
      <t xml:space="preserve"> Hagen, 1861</t>
    </r>
  </si>
  <si>
    <r>
      <t>Anax junius</t>
    </r>
    <r>
      <rPr>
        <b/>
        <sz val="10"/>
        <color theme="1"/>
        <rFont val="Arial"/>
        <family val="2"/>
      </rPr>
      <t xml:space="preserve"> (Drury, 1773)</t>
    </r>
  </si>
  <si>
    <r>
      <t>Basiaeschna janata</t>
    </r>
    <r>
      <rPr>
        <b/>
        <sz val="10"/>
        <color theme="1"/>
        <rFont val="Arial"/>
        <family val="2"/>
      </rPr>
      <t xml:space="preserve"> (Say, 1839)</t>
    </r>
  </si>
  <si>
    <r>
      <t>Boyeria grafiana</t>
    </r>
    <r>
      <rPr>
        <b/>
        <sz val="10"/>
        <color theme="1"/>
        <rFont val="Arial"/>
        <family val="2"/>
      </rPr>
      <t xml:space="preserve"> Williamson, 1907</t>
    </r>
  </si>
  <si>
    <r>
      <t>Boyeria vinosa</t>
    </r>
    <r>
      <rPr>
        <b/>
        <sz val="10"/>
        <color theme="1"/>
        <rFont val="Arial"/>
        <family val="2"/>
      </rPr>
      <t xml:space="preserve"> (Say, 1839)</t>
    </r>
  </si>
  <si>
    <r>
      <t>Epiaeschna heros</t>
    </r>
    <r>
      <rPr>
        <b/>
        <sz val="10"/>
        <color theme="1"/>
        <rFont val="Arial"/>
        <family val="2"/>
      </rPr>
      <t xml:space="preserve"> (Fabricius, 1798)</t>
    </r>
  </si>
  <si>
    <r>
      <t>Gomphaeschna furcillata</t>
    </r>
    <r>
      <rPr>
        <b/>
        <sz val="10"/>
        <color theme="1"/>
        <rFont val="Arial"/>
        <family val="2"/>
      </rPr>
      <t xml:space="preserve"> (Say, 1839)</t>
    </r>
  </si>
  <si>
    <r>
      <t>Arigomphus villosipes</t>
    </r>
    <r>
      <rPr>
        <b/>
        <sz val="10"/>
        <color theme="1"/>
        <rFont val="Arial"/>
        <family val="2"/>
      </rPr>
      <t xml:space="preserve"> (Selys, 1854)</t>
    </r>
  </si>
  <si>
    <r>
      <t>Gomphus borealis</t>
    </r>
    <r>
      <rPr>
        <b/>
        <sz val="10"/>
        <color theme="1"/>
        <rFont val="Arial"/>
        <family val="2"/>
      </rPr>
      <t xml:space="preserve"> Needham, 1901</t>
    </r>
  </si>
  <si>
    <r>
      <t>Gomphus descriptus</t>
    </r>
    <r>
      <rPr>
        <b/>
        <sz val="10"/>
        <color theme="1"/>
        <rFont val="Arial"/>
        <family val="2"/>
      </rPr>
      <t xml:space="preserve"> Banks, 1896</t>
    </r>
  </si>
  <si>
    <r>
      <t>Gomphus exilis</t>
    </r>
    <r>
      <rPr>
        <b/>
        <sz val="10"/>
        <color theme="1"/>
        <rFont val="Arial"/>
        <family val="2"/>
      </rPr>
      <t xml:space="preserve"> Selys, 1854</t>
    </r>
  </si>
  <si>
    <r>
      <t>Gomphus lividus</t>
    </r>
    <r>
      <rPr>
        <b/>
        <sz val="10"/>
        <color theme="1"/>
        <rFont val="Arial"/>
        <family val="2"/>
      </rPr>
      <t xml:space="preserve"> Selys, 1854</t>
    </r>
  </si>
  <si>
    <r>
      <t>Gomphus rogersi</t>
    </r>
    <r>
      <rPr>
        <b/>
        <sz val="10"/>
        <color theme="1"/>
        <rFont val="Arial"/>
        <family val="2"/>
      </rPr>
      <t xml:space="preserve"> (Gloyd, 1936)</t>
    </r>
  </si>
  <si>
    <r>
      <t>Gomphus spicatus</t>
    </r>
    <r>
      <rPr>
        <b/>
        <sz val="10"/>
        <color theme="1"/>
        <rFont val="Arial"/>
        <family val="2"/>
      </rPr>
      <t xml:space="preserve"> Hagen in Selys, 1854</t>
    </r>
  </si>
  <si>
    <r>
      <t>Hagenius brevistylus</t>
    </r>
    <r>
      <rPr>
        <b/>
        <sz val="10"/>
        <color theme="1"/>
        <rFont val="Arial"/>
        <family val="2"/>
      </rPr>
      <t xml:space="preserve"> Selys, 1854</t>
    </r>
  </si>
  <si>
    <r>
      <t>Lanthus vernalis</t>
    </r>
    <r>
      <rPr>
        <b/>
        <sz val="10"/>
        <color theme="1"/>
        <rFont val="Arial"/>
        <family val="2"/>
      </rPr>
      <t xml:space="preserve"> Carle, 1980</t>
    </r>
  </si>
  <si>
    <r>
      <t>Ophiogomphus mainensis</t>
    </r>
    <r>
      <rPr>
        <b/>
        <sz val="10"/>
        <color theme="1"/>
        <rFont val="Arial"/>
        <family val="2"/>
      </rPr>
      <t xml:space="preserve"> Packard in Walsh, 1863</t>
    </r>
  </si>
  <si>
    <r>
      <t>Stylogomphus albistylus</t>
    </r>
    <r>
      <rPr>
        <b/>
        <sz val="10"/>
        <color theme="1"/>
        <rFont val="Arial"/>
        <family val="2"/>
      </rPr>
      <t xml:space="preserve"> (Hagen in Selys, 1878)</t>
    </r>
  </si>
  <si>
    <r>
      <t>Cordulegaster diastatops</t>
    </r>
    <r>
      <rPr>
        <b/>
        <sz val="10"/>
        <color theme="1"/>
        <rFont val="Arial"/>
        <family val="2"/>
      </rPr>
      <t xml:space="preserve"> (Selys, 1854)</t>
    </r>
  </si>
  <si>
    <r>
      <t>Cordulegaster maculata</t>
    </r>
    <r>
      <rPr>
        <b/>
        <sz val="10"/>
        <color theme="1"/>
        <rFont val="Arial"/>
        <family val="2"/>
      </rPr>
      <t xml:space="preserve"> Selys, 1854 </t>
    </r>
  </si>
  <si>
    <r>
      <t>Cordulegaster obliqua</t>
    </r>
    <r>
      <rPr>
        <b/>
        <sz val="10"/>
        <color theme="1"/>
        <rFont val="Arial"/>
        <family val="2"/>
      </rPr>
      <t xml:space="preserve"> (Say, 1839)</t>
    </r>
  </si>
  <si>
    <r>
      <t>Didymops transversa</t>
    </r>
    <r>
      <rPr>
        <b/>
        <sz val="10"/>
        <color theme="1"/>
        <rFont val="Arial"/>
        <family val="2"/>
      </rPr>
      <t xml:space="preserve"> (Say, 1839)</t>
    </r>
  </si>
  <si>
    <r>
      <t xml:space="preserve">Macromia illinoiensis illinoiensis </t>
    </r>
    <r>
      <rPr>
        <b/>
        <sz val="10"/>
        <color theme="1"/>
        <rFont val="Arial"/>
        <family val="2"/>
      </rPr>
      <t>Walsh1862</t>
    </r>
  </si>
  <si>
    <r>
      <t>Cordulia shurtleffi</t>
    </r>
    <r>
      <rPr>
        <b/>
        <sz val="10"/>
        <color theme="1"/>
        <rFont val="Arial"/>
        <family val="2"/>
      </rPr>
      <t xml:space="preserve"> Scudder, 1866</t>
    </r>
  </si>
  <si>
    <r>
      <t>Dorocordulia libera</t>
    </r>
    <r>
      <rPr>
        <b/>
        <sz val="10"/>
        <color theme="1"/>
        <rFont val="Arial"/>
        <family val="2"/>
      </rPr>
      <t xml:space="preserve"> (Selys, 1871)</t>
    </r>
  </si>
  <si>
    <r>
      <t>Epitheca canis</t>
    </r>
    <r>
      <rPr>
        <b/>
        <sz val="10"/>
        <color theme="1"/>
        <rFont val="Arial"/>
        <family val="2"/>
      </rPr>
      <t xml:space="preserve"> (McLachlan, 1886)</t>
    </r>
  </si>
  <si>
    <r>
      <t>Epitheca cynosura</t>
    </r>
    <r>
      <rPr>
        <b/>
        <sz val="10"/>
        <color theme="1"/>
        <rFont val="Arial"/>
        <family val="2"/>
      </rPr>
      <t xml:space="preserve"> (Say, 1839)</t>
    </r>
  </si>
  <si>
    <r>
      <t>Epitheca princeps</t>
    </r>
    <r>
      <rPr>
        <b/>
        <sz val="10"/>
        <color theme="1"/>
        <rFont val="Arial"/>
        <family val="2"/>
      </rPr>
      <t xml:space="preserve"> Hagen, 1861</t>
    </r>
  </si>
  <si>
    <r>
      <t>Helocordulia uhleri</t>
    </r>
    <r>
      <rPr>
        <b/>
        <sz val="10"/>
        <color theme="1"/>
        <rFont val="Arial"/>
        <family val="2"/>
      </rPr>
      <t xml:space="preserve"> (Selys, 1871)</t>
    </r>
  </si>
  <si>
    <r>
      <t>Somatochlora forcipata</t>
    </r>
    <r>
      <rPr>
        <b/>
        <sz val="10"/>
        <color theme="1"/>
        <rFont val="Arial"/>
        <family val="2"/>
      </rPr>
      <t xml:space="preserve"> (Scudder, 1866)</t>
    </r>
  </si>
  <si>
    <r>
      <t>Somatochlora incurvata</t>
    </r>
    <r>
      <rPr>
        <b/>
        <sz val="10"/>
        <color theme="1"/>
        <rFont val="Arial"/>
        <family val="2"/>
      </rPr>
      <t xml:space="preserve"> Walker, 1918</t>
    </r>
  </si>
  <si>
    <r>
      <t>Somatochlora tenebrosa</t>
    </r>
    <r>
      <rPr>
        <b/>
        <sz val="10"/>
        <color theme="1"/>
        <rFont val="Arial"/>
        <family val="2"/>
      </rPr>
      <t xml:space="preserve"> (Say, 1839)</t>
    </r>
  </si>
  <si>
    <r>
      <t>Somatochlora walshii</t>
    </r>
    <r>
      <rPr>
        <b/>
        <sz val="10"/>
        <color theme="1"/>
        <rFont val="Arial"/>
        <family val="2"/>
      </rPr>
      <t xml:space="preserve"> (Scudder, 1866)</t>
    </r>
  </si>
  <si>
    <r>
      <t>Celithemis elisa</t>
    </r>
    <r>
      <rPr>
        <b/>
        <sz val="10"/>
        <color theme="1"/>
        <rFont val="Arial"/>
        <family val="2"/>
      </rPr>
      <t xml:space="preserve"> (Hagen, 1861)</t>
    </r>
  </si>
  <si>
    <r>
      <t>Celithemis eponina</t>
    </r>
    <r>
      <rPr>
        <b/>
        <sz val="10"/>
        <color theme="1"/>
        <rFont val="Arial"/>
        <family val="2"/>
      </rPr>
      <t xml:space="preserve"> (Drury, 1773)</t>
    </r>
  </si>
  <si>
    <r>
      <t>Erythemis simplicicollis</t>
    </r>
    <r>
      <rPr>
        <b/>
        <sz val="10"/>
        <color theme="1"/>
        <rFont val="Arial"/>
        <family val="2"/>
      </rPr>
      <t xml:space="preserve"> (Say, 1839)</t>
    </r>
  </si>
  <si>
    <r>
      <t>Leucorrhinia frigida</t>
    </r>
    <r>
      <rPr>
        <b/>
        <sz val="10"/>
        <color theme="1"/>
        <rFont val="Arial"/>
        <family val="2"/>
      </rPr>
      <t xml:space="preserve"> Hagen, 1890</t>
    </r>
  </si>
  <si>
    <r>
      <t>Leucorrhinia hudsonica</t>
    </r>
    <r>
      <rPr>
        <b/>
        <sz val="10"/>
        <color theme="1"/>
        <rFont val="Arial"/>
        <family val="2"/>
      </rPr>
      <t xml:space="preserve"> (Selys, 1850)</t>
    </r>
  </si>
  <si>
    <r>
      <t>Leucorrhinia intacta</t>
    </r>
    <r>
      <rPr>
        <b/>
        <sz val="10"/>
        <color theme="1"/>
        <rFont val="Arial"/>
        <family val="2"/>
      </rPr>
      <t xml:space="preserve"> (Hagen, 1861)</t>
    </r>
  </si>
  <si>
    <r>
      <t>Libellula axilena</t>
    </r>
    <r>
      <rPr>
        <b/>
        <sz val="10"/>
        <color theme="1"/>
        <rFont val="Arial"/>
        <family val="2"/>
      </rPr>
      <t xml:space="preserve"> Westwood, 1837</t>
    </r>
  </si>
  <si>
    <r>
      <t>Libellula cyanea</t>
    </r>
    <r>
      <rPr>
        <b/>
        <sz val="10"/>
        <color theme="1"/>
        <rFont val="Arial"/>
        <family val="2"/>
      </rPr>
      <t xml:space="preserve"> Fabricius, 1775</t>
    </r>
  </si>
  <si>
    <r>
      <t>Libellula luctuosa</t>
    </r>
    <r>
      <rPr>
        <b/>
        <sz val="10"/>
        <color theme="1"/>
        <rFont val="Arial"/>
        <family val="2"/>
      </rPr>
      <t xml:space="preserve"> Burmeister, 1839</t>
    </r>
  </si>
  <si>
    <r>
      <t>Libellula pulchella</t>
    </r>
    <r>
      <rPr>
        <b/>
        <sz val="10"/>
        <color theme="1"/>
        <rFont val="Arial"/>
        <family val="2"/>
      </rPr>
      <t xml:space="preserve"> Drury, 1773</t>
    </r>
  </si>
  <si>
    <r>
      <t>Libellula quadrimaculata</t>
    </r>
    <r>
      <rPr>
        <b/>
        <sz val="10"/>
        <color theme="1"/>
        <rFont val="Arial"/>
        <family val="2"/>
      </rPr>
      <t xml:space="preserve"> Linnaeus, 1758</t>
    </r>
  </si>
  <si>
    <r>
      <t>Libellula semifasciata</t>
    </r>
    <r>
      <rPr>
        <b/>
        <sz val="10"/>
        <color theme="1"/>
        <rFont val="Arial"/>
        <family val="2"/>
      </rPr>
      <t xml:space="preserve"> Burmeister, 1839</t>
    </r>
  </si>
  <si>
    <r>
      <t>Libellula vibrans</t>
    </r>
    <r>
      <rPr>
        <b/>
        <sz val="10"/>
        <color theme="1"/>
        <rFont val="Arial"/>
        <family val="2"/>
      </rPr>
      <t xml:space="preserve"> Fabricius, 1793</t>
    </r>
  </si>
  <si>
    <r>
      <t>Pachydiplax longipennis</t>
    </r>
    <r>
      <rPr>
        <b/>
        <sz val="10"/>
        <color theme="1"/>
        <rFont val="Arial"/>
        <family val="2"/>
      </rPr>
      <t xml:space="preserve"> (Burmeister, 1839)</t>
    </r>
  </si>
  <si>
    <r>
      <t>Pantala flavescens</t>
    </r>
    <r>
      <rPr>
        <b/>
        <sz val="10"/>
        <color theme="1"/>
        <rFont val="Arial"/>
        <family val="2"/>
      </rPr>
      <t xml:space="preserve"> (Fabricius, 1798)</t>
    </r>
  </si>
  <si>
    <r>
      <t>Pantala hymenaea</t>
    </r>
    <r>
      <rPr>
        <b/>
        <sz val="10"/>
        <color theme="1"/>
        <rFont val="Arial"/>
        <family val="2"/>
      </rPr>
      <t xml:space="preserve"> (Say, 1839)</t>
    </r>
  </si>
  <si>
    <r>
      <t>Perithemis tenera</t>
    </r>
    <r>
      <rPr>
        <b/>
        <sz val="10"/>
        <color theme="1"/>
        <rFont val="Arial"/>
        <family val="2"/>
      </rPr>
      <t xml:space="preserve"> (Say, 1839)</t>
    </r>
  </si>
  <si>
    <r>
      <t>Sympetrum janeae</t>
    </r>
    <r>
      <rPr>
        <b/>
        <sz val="10"/>
        <color theme="1"/>
        <rFont val="Arial"/>
        <family val="2"/>
      </rPr>
      <t xml:space="preserve"> Carle, 1993</t>
    </r>
  </si>
  <si>
    <r>
      <t>Sympetrum obtrusum</t>
    </r>
    <r>
      <rPr>
        <b/>
        <sz val="10"/>
        <color theme="1"/>
        <rFont val="Arial"/>
        <family val="2"/>
      </rPr>
      <t xml:space="preserve"> (Hagen, 1867)</t>
    </r>
  </si>
  <si>
    <r>
      <t>Sympetrum semicinctum</t>
    </r>
    <r>
      <rPr>
        <b/>
        <sz val="10"/>
        <color theme="1"/>
        <rFont val="Arial"/>
        <family val="2"/>
      </rPr>
      <t xml:space="preserve"> (Say, 1839)</t>
    </r>
  </si>
  <si>
    <r>
      <t>Sympetrum vicinum</t>
    </r>
    <r>
      <rPr>
        <b/>
        <sz val="10"/>
        <color theme="1"/>
        <rFont val="Arial"/>
        <family val="2"/>
      </rPr>
      <t xml:space="preserve"> (Hagen, 1861)</t>
    </r>
  </si>
  <si>
    <r>
      <t>Tramea lacerata</t>
    </r>
    <r>
      <rPr>
        <b/>
        <sz val="10"/>
        <color theme="1"/>
        <rFont val="Arial"/>
        <family val="2"/>
      </rPr>
      <t xml:space="preserve"> Hagen, 1861</t>
    </r>
  </si>
  <si>
    <t>June 9 - July 4</t>
  </si>
  <si>
    <t xml:space="preserve">June 29 </t>
  </si>
  <si>
    <t>May 7 - July 3</t>
  </si>
  <si>
    <t>May 20 - July 30</t>
  </si>
  <si>
    <t>June 27 - Aug 19</t>
  </si>
  <si>
    <t>May 28 - June 30</t>
  </si>
  <si>
    <t>July 17- September17</t>
  </si>
  <si>
    <t>June 19 - July 10</t>
  </si>
  <si>
    <t>June 15 - September 17</t>
  </si>
  <si>
    <t>June 15 - September 8</t>
  </si>
  <si>
    <t>XX</t>
  </si>
  <si>
    <t>Libellula flavida</t>
  </si>
  <si>
    <t>Yellow-sided Skimmer</t>
  </si>
  <si>
    <t>x</t>
  </si>
  <si>
    <t>Calopteryx aequablis</t>
  </si>
  <si>
    <t>Enallagma basidens</t>
  </si>
  <si>
    <t>Double-stripped Bluet</t>
  </si>
  <si>
    <t>Enallagma traviatum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</si>
  <si>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</si>
  <si>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</si>
  <si>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</si>
  <si>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</si>
  <si>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</si>
  <si>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</si>
  <si>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</si>
  <si>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</si>
  <si>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</si>
  <si>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</si>
  <si>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</si>
  <si>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River Jewelwing</t>
  </si>
  <si>
    <t>Slender Bluet</t>
  </si>
  <si>
    <t>Record of years various species of Odonata were recorded at Black Moshannon State Park, 1943-2010</t>
  </si>
  <si>
    <t>June 8 - July 22</t>
  </si>
  <si>
    <t>May 30 - August 7</t>
  </si>
  <si>
    <t>Calopteryx aequabilis</t>
  </si>
  <si>
    <t>Oct</t>
  </si>
  <si>
    <t>June 22</t>
  </si>
  <si>
    <t>June 8 - July 29</t>
  </si>
  <si>
    <t>June 8 - August 12</t>
  </si>
  <si>
    <t>September 13</t>
  </si>
  <si>
    <t>July 15 - July 31</t>
  </si>
  <si>
    <t>June 25</t>
  </si>
  <si>
    <t>Uuly 31 - August 17</t>
  </si>
  <si>
    <t>June 11 - August 4</t>
  </si>
  <si>
    <t>June 15 - September 10</t>
  </si>
  <si>
    <t>July 31</t>
  </si>
  <si>
    <t>June 11 - Sepember 8</t>
  </si>
  <si>
    <t>May 30 - August 15</t>
  </si>
  <si>
    <t>June 25 - August 1</t>
  </si>
  <si>
    <t>July 11 - August 8</t>
  </si>
  <si>
    <t>June 11 - June 30</t>
  </si>
  <si>
    <t>May 15 - July 22</t>
  </si>
  <si>
    <t>June 25 - June 30</t>
  </si>
  <si>
    <t>June 24 - August 1</t>
  </si>
  <si>
    <t>June 11</t>
  </si>
  <si>
    <t>July 24 - September 8</t>
  </si>
  <si>
    <r>
      <t>Enallagma annexum</t>
    </r>
    <r>
      <rPr>
        <b/>
        <sz val="10"/>
        <rFont val="Arial"/>
        <family val="2"/>
      </rPr>
      <t xml:space="preserve"> (Charpentier, 1840)</t>
    </r>
  </si>
  <si>
    <t>June 24 - June 29</t>
  </si>
  <si>
    <t>June 19 - June 27</t>
  </si>
  <si>
    <t>June 27 - August 25</t>
  </si>
  <si>
    <t>June 8 - August 25</t>
  </si>
  <si>
    <t>June 11 - Sepember 13</t>
  </si>
  <si>
    <t>June 24 - July 18</t>
  </si>
  <si>
    <t>June 24 - September 8</t>
  </si>
  <si>
    <t>June 11 - July 30</t>
  </si>
  <si>
    <t>June 12 - September 11</t>
  </si>
  <si>
    <t>May 15 - September 13</t>
  </si>
  <si>
    <t>June 20 - August 15</t>
  </si>
  <si>
    <t>June 8 - July 30</t>
  </si>
  <si>
    <t>July 29 - September 30</t>
  </si>
  <si>
    <t>June 11 -July 26</t>
  </si>
  <si>
    <t>August 1 - September 30</t>
  </si>
  <si>
    <t>June 20 - October 12</t>
  </si>
  <si>
    <t>July 10 - October 1</t>
  </si>
  <si>
    <t>May 6 - October 1</t>
  </si>
  <si>
    <t>May 28 - July 11</t>
  </si>
  <si>
    <t>Augiust 1 - August 12</t>
  </si>
  <si>
    <t>July 29 - September 4</t>
  </si>
  <si>
    <t>June 9 - August 20</t>
  </si>
  <si>
    <t>June 20 - June 24</t>
  </si>
  <si>
    <t>June 11 - August 20</t>
  </si>
  <si>
    <t>May 30 - July 25</t>
  </si>
  <si>
    <t>May 28 -June 24</t>
  </si>
  <si>
    <t>June 9 - July 13</t>
  </si>
  <si>
    <t>May 20 - June 25</t>
  </si>
  <si>
    <t>June 23 - June 30</t>
  </si>
  <si>
    <t>May 20 - July 17</t>
  </si>
  <si>
    <t>June 24 - July 27</t>
  </si>
  <si>
    <t>June 15 - July 14</t>
  </si>
  <si>
    <t>June 10 - August 4</t>
  </si>
  <si>
    <t>May 20 - August 15</t>
  </si>
  <si>
    <t>May 28 - July 6</t>
  </si>
  <si>
    <t>June 8 - July 14</t>
  </si>
  <si>
    <t>June 15 - September 4</t>
  </si>
  <si>
    <t xml:space="preserve">Early - Late Dates </t>
  </si>
  <si>
    <t>August 3 - August 15</t>
  </si>
  <si>
    <t>June 23 - August 27</t>
  </si>
  <si>
    <t>June 11 - August 25</t>
  </si>
  <si>
    <t>June 11 - July 13</t>
  </si>
  <si>
    <t>June 8 - August 9</t>
  </si>
  <si>
    <t>June 15 - July 21</t>
  </si>
  <si>
    <t>June 15 - August 15</t>
  </si>
  <si>
    <t>May 28 - August 4</t>
  </si>
  <si>
    <t>June 15 - August 4</t>
  </si>
  <si>
    <t>May 25 - September 17</t>
  </si>
  <si>
    <t>May 30 - September 11</t>
  </si>
  <si>
    <t>May 20 - August 4</t>
  </si>
  <si>
    <t>June 5 - Aaugust 23</t>
  </si>
  <si>
    <t>June 15</t>
  </si>
  <si>
    <t>June 11 - September 4</t>
  </si>
  <si>
    <t>September 5</t>
  </si>
  <si>
    <t>July 13</t>
  </si>
  <si>
    <t>June 30 - August 22</t>
  </si>
  <si>
    <t>June 15 - September17</t>
  </si>
  <si>
    <t>July 6 - September10</t>
  </si>
  <si>
    <t>July 29 - September 17</t>
  </si>
  <si>
    <t>July 21- September 17</t>
  </si>
  <si>
    <t>June 30 - October 1</t>
  </si>
  <si>
    <t>June 29 - August 1</t>
  </si>
  <si>
    <t>Seasonal Distribution of Odonata at Black Moshannon State Park, Centre Co., Pennsylvania</t>
  </si>
  <si>
    <r>
      <t>Rhionaeschna mutata</t>
    </r>
    <r>
      <rPr>
        <b/>
        <sz val="10"/>
        <color theme="1"/>
        <rFont val="Arial"/>
        <family val="2"/>
      </rPr>
      <t xml:space="preserve"> Hagen, 1861</t>
    </r>
  </si>
  <si>
    <t>Arigomphus villosipes (Selys, 1854)</t>
  </si>
  <si>
    <r>
      <t>Plathemis lydia</t>
    </r>
    <r>
      <rPr>
        <b/>
        <sz val="10"/>
        <color theme="1"/>
        <rFont val="Arial"/>
        <family val="2"/>
      </rPr>
      <t xml:space="preserve"> Drury, 1773</t>
    </r>
  </si>
  <si>
    <r>
      <t>Ladona julia</t>
    </r>
    <r>
      <rPr>
        <b/>
        <sz val="10"/>
        <color theme="1"/>
        <rFont val="Arial"/>
        <family val="2"/>
      </rPr>
      <t xml:space="preserve"> Uhler, 1857</t>
    </r>
  </si>
  <si>
    <t>Calopteryx amata Hagen, 1889</t>
  </si>
  <si>
    <t>Calopteryx maculata (Beauvois, 1805)</t>
  </si>
  <si>
    <t>Lestes congener Hagen, 1861</t>
  </si>
  <si>
    <t>Lestes dryas Kirby, 1890</t>
  </si>
  <si>
    <t>Lestes eurinus Say, 1839</t>
  </si>
  <si>
    <t>Lestes forcipatus Rambur, 1842</t>
  </si>
  <si>
    <t>Lestes inaequalis Walsh, 1862</t>
  </si>
  <si>
    <t>Lestes rectangularis Say, 1839</t>
  </si>
  <si>
    <t>Lestes unguiculatus Hagen, 1861</t>
  </si>
  <si>
    <t>Lestes vigilax Hagen in Selys, 1862</t>
  </si>
  <si>
    <t>Amphiagrion saucium (Burmeister, 1839)</t>
  </si>
  <si>
    <t>Argia apicalis (Say, 1839)</t>
  </si>
  <si>
    <t>Argia fumipennis violacea (Burmeister, 1839)</t>
  </si>
  <si>
    <t>Argia moesta (Hagen, 1861)</t>
  </si>
  <si>
    <t xml:space="preserve">Chromagrion conditum (Selys, 1876) </t>
  </si>
  <si>
    <t>Enallagma antennatum (Say, 1839)</t>
  </si>
  <si>
    <t>Enallagma aspersum (Hagen, 1861)</t>
  </si>
  <si>
    <t>Enallagma civile (Hagen, 1861)</t>
  </si>
  <si>
    <t>Enallagma cyathigerum (Charpentier, 1840)</t>
  </si>
  <si>
    <t>Enallagma divagans Selys, 1876</t>
  </si>
  <si>
    <t>Enallagma ebrium (Hagen, 1861)</t>
  </si>
  <si>
    <t>Enallagma exsulans (Hagen, 1861)</t>
  </si>
  <si>
    <t>Enallagma geminatum Kellicott, 1895</t>
  </si>
  <si>
    <t>Enallagma hageni (Walsh, 1863)</t>
  </si>
  <si>
    <t>Enallagma signatum (Hagen, 1861)</t>
  </si>
  <si>
    <t>Enallagma vesperum Calvert, 1919</t>
  </si>
  <si>
    <t>Ischnura hastata (Say, 1839)</t>
  </si>
  <si>
    <t>Ischnura posita (Hagen, 1861)</t>
  </si>
  <si>
    <t>Ischnura verticalis (Say, 1839)</t>
  </si>
  <si>
    <t>Nehalennia gracilis Morse, 1895</t>
  </si>
  <si>
    <t>Nehalennia irene (Hagen, 1861)</t>
  </si>
  <si>
    <t>Aeshna canadensis Walker, 1908</t>
  </si>
  <si>
    <t>Aeshna tuberculifera Walker, 1908</t>
  </si>
  <si>
    <t>Aeshna umbrosa Walker, 1908</t>
  </si>
  <si>
    <t>Aeshna verticalis Hagen, 1861</t>
  </si>
  <si>
    <t>Anax junius (Drury, 1773)</t>
  </si>
  <si>
    <t>Basiaeschna janata (Say, 1839)</t>
  </si>
  <si>
    <t>Boyeria grafiana Williamson, 1907</t>
  </si>
  <si>
    <t>Boyeria vinosa (Say, 1839)</t>
  </si>
  <si>
    <t>Epiaeschna heros (Fabricius, 1798)</t>
  </si>
  <si>
    <t>Gomphaeschna furcillata (Say, 1839)</t>
  </si>
  <si>
    <t>Rhionaeschna mutata Hagen, 1861</t>
  </si>
  <si>
    <t>Gomphus borealis Needham, 1901</t>
  </si>
  <si>
    <t>Gomphus descriptus Banks, 1896</t>
  </si>
  <si>
    <t>Gomphus exilis Selys, 1854</t>
  </si>
  <si>
    <t>Gomphus lividus Selys, 1854</t>
  </si>
  <si>
    <t>Gomphus rogersi (Gloyd, 1936)</t>
  </si>
  <si>
    <t>Gomphus spicatus Hagen in Selys, 1854</t>
  </si>
  <si>
    <t>Hagenius brevistylus Selys, 1854</t>
  </si>
  <si>
    <t>Lanthus vernalis Carle, 1980</t>
  </si>
  <si>
    <t>Ophiogomphus mainensis Packard in Walsh, 1863</t>
  </si>
  <si>
    <t>Stylogomphus albistylus (Hagen in Selys, 1878)</t>
  </si>
  <si>
    <t>Cordulegaster diastatops (Selys, 1854)</t>
  </si>
  <si>
    <t xml:space="preserve">Cordulegaster maculata Selys, 1854 </t>
  </si>
  <si>
    <t>Cordulegaster obliqua (Say, 1839)</t>
  </si>
  <si>
    <t>Didymops transversa (Say, 1839)</t>
  </si>
  <si>
    <t>Macromia illinoiensis illinoiensis Walsh1862</t>
  </si>
  <si>
    <t>Cordulia shurtleffi Scudder, 1866</t>
  </si>
  <si>
    <t>Dorocordulia libera (Selys, 1871)</t>
  </si>
  <si>
    <t>Epitheca canis (McLachlan, 1886)</t>
  </si>
  <si>
    <t>Epitheca cynosura (Say, 1839)</t>
  </si>
  <si>
    <t>Epitheca princeps Hagen, 1861</t>
  </si>
  <si>
    <t>Helocordulia uhleri (Selys, 1871)</t>
  </si>
  <si>
    <t>Somatochlora forcipata (Scudder, 1866)</t>
  </si>
  <si>
    <t>Somatochlora incurvata Walker, 1918</t>
  </si>
  <si>
    <t>Somatochlora tenebrosa (Say, 1839)</t>
  </si>
  <si>
    <t>Somatochlora walshii (Scudder, 1866)</t>
  </si>
  <si>
    <t>Celithemis elisa (Hagen, 1861)</t>
  </si>
  <si>
    <t>Celithemis eponina (Drury, 1773)</t>
  </si>
  <si>
    <t>Erythemis simplicicollis (Say, 1839)</t>
  </si>
  <si>
    <t>Ladona julia Uhler, 1857</t>
  </si>
  <si>
    <t>Leucorrhinia frigida Hagen, 1890</t>
  </si>
  <si>
    <t>Leucorrhinia hudsonica (Selys, 1850)</t>
  </si>
  <si>
    <t>Leucorrhinia intacta (Hagen, 1861)</t>
  </si>
  <si>
    <t>Libellula axilena Westwood, 1837</t>
  </si>
  <si>
    <t>Libellula cyanea Fabricius, 1775</t>
  </si>
  <si>
    <t>Libellula luctuosa Burmeister, 1839</t>
  </si>
  <si>
    <t>Libellula pulchella Drury, 1773</t>
  </si>
  <si>
    <t>Libellula quadrimaculata Linnaeus, 1758</t>
  </si>
  <si>
    <t>Libellula semifasciata Burmeister, 1839</t>
  </si>
  <si>
    <t>Libellula vibrans Fabricius, 1793</t>
  </si>
  <si>
    <t>Pachydiplax longipennis (Burmeister, 1839)</t>
  </si>
  <si>
    <t>Pantala flavescens (Fabricius, 1798)</t>
  </si>
  <si>
    <t>Pantala hymenaea (Say, 1839)</t>
  </si>
  <si>
    <t>Perithemis tenera (Say, 1839)</t>
  </si>
  <si>
    <t>Plathemis lydia Drury, 1773</t>
  </si>
  <si>
    <t>Sympetrum janeae Carle, 1993</t>
  </si>
  <si>
    <t>Sympetrum obtrusum (Hagen, 1867)</t>
  </si>
  <si>
    <t>Sympetrum semicinctum (Say, 1839)</t>
  </si>
  <si>
    <t>Sympetrum vicinum (Hagen, 1861)</t>
  </si>
  <si>
    <t>Tramea lacerata Hagen, 1861</t>
  </si>
  <si>
    <t>6</t>
  </si>
  <si>
    <t>=COUNTIF(J5:J100,0)</t>
  </si>
  <si>
    <t>=SUM(BC102:BL102)</t>
  </si>
  <si>
    <t>=96-COUNTIF(BY5:BY100,0)</t>
  </si>
  <si>
    <t>9</t>
  </si>
  <si>
    <t>23</t>
  </si>
  <si>
    <t>28</t>
  </si>
  <si>
    <t>96</t>
  </si>
  <si>
    <r>
      <t>Plathemis lydia</t>
    </r>
    <r>
      <rPr>
        <b/>
        <sz val="10"/>
        <rFont val="Arial"/>
        <family val="2"/>
      </rPr>
      <t xml:space="preserve"> Drury, 1773</t>
    </r>
  </si>
  <si>
    <r>
      <t>Ladona julia</t>
    </r>
    <r>
      <rPr>
        <b/>
        <sz val="10"/>
        <rFont val="Arial"/>
        <family val="2"/>
      </rPr>
      <t xml:space="preserve"> Uhler, 1857</t>
    </r>
  </si>
  <si>
    <r>
      <t>Rhionaeschna mutata</t>
    </r>
    <r>
      <rPr>
        <b/>
        <sz val="10"/>
        <rFont val="Arial"/>
        <family val="2"/>
      </rPr>
      <t xml:space="preserve"> Hagen, 1861</t>
    </r>
  </si>
  <si>
    <r>
      <t>Calopteryx amata</t>
    </r>
    <r>
      <rPr>
        <b/>
        <sz val="10"/>
        <rFont val="Arial"/>
        <family val="2"/>
      </rPr>
      <t xml:space="preserve"> </t>
    </r>
  </si>
  <si>
    <t>Calopteryx maculata</t>
  </si>
  <si>
    <t>Lestes congener</t>
  </si>
  <si>
    <r>
      <t>Lestes dryas</t>
    </r>
    <r>
      <rPr>
        <b/>
        <sz val="10"/>
        <rFont val="Arial"/>
        <family val="2"/>
      </rPr>
      <t xml:space="preserve"> </t>
    </r>
  </si>
  <si>
    <r>
      <t>Lestes eurinus</t>
    </r>
    <r>
      <rPr>
        <b/>
        <sz val="10"/>
        <rFont val="Arial"/>
        <family val="2"/>
      </rPr>
      <t xml:space="preserve"> </t>
    </r>
  </si>
  <si>
    <r>
      <t>Lestes forcipatus</t>
    </r>
    <r>
      <rPr>
        <b/>
        <sz val="10"/>
        <rFont val="Arial"/>
        <family val="2"/>
      </rPr>
      <t xml:space="preserve"> </t>
    </r>
  </si>
  <si>
    <r>
      <t>Lestes inaequalis</t>
    </r>
    <r>
      <rPr>
        <b/>
        <sz val="10"/>
        <rFont val="Arial"/>
        <family val="2"/>
      </rPr>
      <t xml:space="preserve"> </t>
    </r>
  </si>
  <si>
    <t>Lestes rectangularis</t>
  </si>
  <si>
    <r>
      <t>Lestes unguiculatus</t>
    </r>
    <r>
      <rPr>
        <b/>
        <sz val="10"/>
        <rFont val="Arial"/>
        <family val="2"/>
      </rPr>
      <t xml:space="preserve"> </t>
    </r>
  </si>
  <si>
    <t>Lestes vigilax</t>
  </si>
  <si>
    <r>
      <t>Amphiagrion saucium</t>
    </r>
    <r>
      <rPr>
        <b/>
        <sz val="10"/>
        <rFont val="Arial"/>
        <family val="2"/>
      </rPr>
      <t xml:space="preserve"> </t>
    </r>
  </si>
  <si>
    <t>Argia apicalis</t>
  </si>
  <si>
    <r>
      <t>Argia fumipennis</t>
    </r>
    <r>
      <rPr>
        <b/>
        <sz val="10"/>
        <rFont val="Arial"/>
        <family val="2"/>
      </rPr>
      <t xml:space="preserve"> violacea</t>
    </r>
  </si>
  <si>
    <r>
      <t>Argia moesta</t>
    </r>
    <r>
      <rPr>
        <b/>
        <sz val="10"/>
        <rFont val="Arial"/>
        <family val="2"/>
      </rPr>
      <t xml:space="preserve"> </t>
    </r>
  </si>
  <si>
    <t>Chromagrion conditum</t>
  </si>
  <si>
    <r>
      <t>Enallagma antennatum</t>
    </r>
    <r>
      <rPr>
        <b/>
        <sz val="10"/>
        <rFont val="Arial"/>
        <family val="2"/>
      </rPr>
      <t xml:space="preserve"> </t>
    </r>
  </si>
  <si>
    <t>Enallagma aspersum</t>
  </si>
  <si>
    <r>
      <t>Enallagma civile</t>
    </r>
    <r>
      <rPr>
        <b/>
        <sz val="10"/>
        <rFont val="Arial"/>
        <family val="2"/>
      </rPr>
      <t xml:space="preserve"> </t>
    </r>
  </si>
  <si>
    <t>Enallagma annexum</t>
  </si>
  <si>
    <r>
      <t>Enallagma divagans</t>
    </r>
    <r>
      <rPr>
        <b/>
        <sz val="10"/>
        <rFont val="Arial"/>
        <family val="2"/>
      </rPr>
      <t xml:space="preserve"> </t>
    </r>
  </si>
  <si>
    <r>
      <t>Enallagma ebrium</t>
    </r>
    <r>
      <rPr>
        <b/>
        <sz val="10"/>
        <rFont val="Arial"/>
        <family val="2"/>
      </rPr>
      <t xml:space="preserve"> </t>
    </r>
  </si>
  <si>
    <r>
      <t>Enallagma exsulans</t>
    </r>
    <r>
      <rPr>
        <b/>
        <sz val="10"/>
        <rFont val="Arial"/>
        <family val="2"/>
      </rPr>
      <t xml:space="preserve"> </t>
    </r>
  </si>
  <si>
    <r>
      <t>Enallagma geminatum</t>
    </r>
    <r>
      <rPr>
        <b/>
        <sz val="10"/>
        <rFont val="Arial"/>
        <family val="2"/>
      </rPr>
      <t xml:space="preserve"> </t>
    </r>
  </si>
  <si>
    <r>
      <t>Enallagma hageni</t>
    </r>
    <r>
      <rPr>
        <b/>
        <sz val="10"/>
        <rFont val="Arial"/>
        <family val="2"/>
      </rPr>
      <t xml:space="preserve"> </t>
    </r>
  </si>
  <si>
    <r>
      <t>Enallagma signatum</t>
    </r>
    <r>
      <rPr>
        <b/>
        <sz val="10"/>
        <rFont val="Arial"/>
        <family val="2"/>
      </rPr>
      <t xml:space="preserve"> </t>
    </r>
  </si>
  <si>
    <r>
      <t>Enallagma vesperum</t>
    </r>
    <r>
      <rPr>
        <b/>
        <sz val="10"/>
        <rFont val="Arial"/>
        <family val="2"/>
      </rPr>
      <t xml:space="preserve"> </t>
    </r>
  </si>
  <si>
    <r>
      <t>Ischnura hastata</t>
    </r>
    <r>
      <rPr>
        <b/>
        <sz val="10"/>
        <rFont val="Arial"/>
        <family val="2"/>
      </rPr>
      <t xml:space="preserve"> </t>
    </r>
  </si>
  <si>
    <r>
      <t>Ischnura posita</t>
    </r>
    <r>
      <rPr>
        <b/>
        <sz val="10"/>
        <rFont val="Arial"/>
        <family val="2"/>
      </rPr>
      <t xml:space="preserve"> </t>
    </r>
  </si>
  <si>
    <r>
      <t>Ischnura verticalis</t>
    </r>
    <r>
      <rPr>
        <b/>
        <sz val="10"/>
        <rFont val="Arial"/>
        <family val="2"/>
      </rPr>
      <t xml:space="preserve"> </t>
    </r>
  </si>
  <si>
    <r>
      <t>Nehalennia gracilis</t>
    </r>
    <r>
      <rPr>
        <b/>
        <sz val="10"/>
        <rFont val="Arial"/>
        <family val="2"/>
      </rPr>
      <t xml:space="preserve"> </t>
    </r>
  </si>
  <si>
    <t>Nehalennia irene</t>
  </si>
  <si>
    <t>Aeshna canadensis</t>
  </si>
  <si>
    <r>
      <t>Aeshna tuberculifera</t>
    </r>
    <r>
      <rPr>
        <b/>
        <sz val="10"/>
        <rFont val="Arial"/>
        <family val="2"/>
      </rPr>
      <t xml:space="preserve"> </t>
    </r>
  </si>
  <si>
    <r>
      <t>Aeshna umbrosa</t>
    </r>
    <r>
      <rPr>
        <b/>
        <sz val="10"/>
        <rFont val="Arial"/>
        <family val="2"/>
      </rPr>
      <t xml:space="preserve"> </t>
    </r>
  </si>
  <si>
    <r>
      <t>Aeshna verticalis</t>
    </r>
    <r>
      <rPr>
        <b/>
        <sz val="10"/>
        <rFont val="Arial"/>
        <family val="2"/>
      </rPr>
      <t xml:space="preserve"> </t>
    </r>
  </si>
  <si>
    <r>
      <t>Anax junius</t>
    </r>
    <r>
      <rPr>
        <b/>
        <sz val="10"/>
        <rFont val="Arial"/>
        <family val="2"/>
      </rPr>
      <t xml:space="preserve"> </t>
    </r>
  </si>
  <si>
    <r>
      <t>Basiaeschna janata</t>
    </r>
    <r>
      <rPr>
        <b/>
        <sz val="10"/>
        <rFont val="Arial"/>
        <family val="2"/>
      </rPr>
      <t xml:space="preserve"> </t>
    </r>
  </si>
  <si>
    <r>
      <t>Boyeria grafiana</t>
    </r>
    <r>
      <rPr>
        <b/>
        <sz val="10"/>
        <rFont val="Arial"/>
        <family val="2"/>
      </rPr>
      <t xml:space="preserve"> </t>
    </r>
  </si>
  <si>
    <r>
      <t>Boyeria vinosa</t>
    </r>
    <r>
      <rPr>
        <b/>
        <sz val="10"/>
        <rFont val="Arial"/>
        <family val="2"/>
      </rPr>
      <t xml:space="preserve"> </t>
    </r>
  </si>
  <si>
    <r>
      <t>Epiaeschna heros</t>
    </r>
    <r>
      <rPr>
        <b/>
        <sz val="10"/>
        <rFont val="Arial"/>
        <family val="2"/>
      </rPr>
      <t xml:space="preserve"> </t>
    </r>
  </si>
  <si>
    <r>
      <t>Gomphaeschna furcillata</t>
    </r>
    <r>
      <rPr>
        <b/>
        <sz val="10"/>
        <rFont val="Arial"/>
        <family val="2"/>
      </rPr>
      <t xml:space="preserve"> </t>
    </r>
  </si>
  <si>
    <r>
      <t>Rhionaeschna mutata</t>
    </r>
    <r>
      <rPr>
        <b/>
        <sz val="10"/>
        <rFont val="Arial"/>
        <family val="2"/>
      </rPr>
      <t xml:space="preserve"> </t>
    </r>
  </si>
  <si>
    <r>
      <t>Arigomphus villosipes</t>
    </r>
    <r>
      <rPr>
        <b/>
        <sz val="10"/>
        <rFont val="Arial"/>
        <family val="2"/>
      </rPr>
      <t xml:space="preserve"> </t>
    </r>
  </si>
  <si>
    <r>
      <t>Gomphus borealis</t>
    </r>
    <r>
      <rPr>
        <b/>
        <sz val="10"/>
        <rFont val="Arial"/>
        <family val="2"/>
      </rPr>
      <t xml:space="preserve"> </t>
    </r>
  </si>
  <si>
    <r>
      <t>Gomphus descriptus</t>
    </r>
    <r>
      <rPr>
        <b/>
        <sz val="10"/>
        <rFont val="Arial"/>
        <family val="2"/>
      </rPr>
      <t xml:space="preserve"> </t>
    </r>
  </si>
  <si>
    <r>
      <t>Gomphus exilis</t>
    </r>
    <r>
      <rPr>
        <b/>
        <sz val="10"/>
        <rFont val="Arial"/>
        <family val="2"/>
      </rPr>
      <t xml:space="preserve"> </t>
    </r>
  </si>
  <si>
    <r>
      <t>Gomphus lividus</t>
    </r>
    <r>
      <rPr>
        <b/>
        <sz val="10"/>
        <rFont val="Arial"/>
        <family val="2"/>
      </rPr>
      <t xml:space="preserve"> </t>
    </r>
  </si>
  <si>
    <r>
      <t>Gomphus rogersi</t>
    </r>
    <r>
      <rPr>
        <b/>
        <sz val="10"/>
        <rFont val="Arial"/>
        <family val="2"/>
      </rPr>
      <t xml:space="preserve"> </t>
    </r>
  </si>
  <si>
    <r>
      <t>Gomphus spicatus</t>
    </r>
    <r>
      <rPr>
        <b/>
        <sz val="10"/>
        <rFont val="Arial"/>
        <family val="2"/>
      </rPr>
      <t xml:space="preserve"> </t>
    </r>
  </si>
  <si>
    <r>
      <t>Hagenius brevistylus</t>
    </r>
    <r>
      <rPr>
        <b/>
        <sz val="10"/>
        <rFont val="Arial"/>
        <family val="2"/>
      </rPr>
      <t xml:space="preserve"> </t>
    </r>
  </si>
  <si>
    <r>
      <t>Lanthus vernalis</t>
    </r>
    <r>
      <rPr>
        <b/>
        <sz val="10"/>
        <rFont val="Arial"/>
        <family val="2"/>
      </rPr>
      <t xml:space="preserve"> </t>
    </r>
  </si>
  <si>
    <r>
      <t>Ophiogomphus mainensis</t>
    </r>
    <r>
      <rPr>
        <b/>
        <sz val="10"/>
        <rFont val="Arial"/>
        <family val="2"/>
      </rPr>
      <t xml:space="preserve"> </t>
    </r>
  </si>
  <si>
    <r>
      <t>Stylogomphus albistylus</t>
    </r>
    <r>
      <rPr>
        <b/>
        <sz val="10"/>
        <rFont val="Arial"/>
        <family val="2"/>
      </rPr>
      <t xml:space="preserve"> </t>
    </r>
  </si>
  <si>
    <r>
      <t>Cordulegaster diastatops</t>
    </r>
    <r>
      <rPr>
        <b/>
        <sz val="10"/>
        <rFont val="Arial"/>
        <family val="2"/>
      </rPr>
      <t xml:space="preserve"> </t>
    </r>
  </si>
  <si>
    <r>
      <t>Cordulegaster maculata</t>
    </r>
    <r>
      <rPr>
        <b/>
        <sz val="10"/>
        <rFont val="Arial"/>
        <family val="2"/>
      </rPr>
      <t xml:space="preserve"> </t>
    </r>
  </si>
  <si>
    <r>
      <t>Cordulegaster obliqua</t>
    </r>
    <r>
      <rPr>
        <b/>
        <sz val="10"/>
        <rFont val="Arial"/>
        <family val="2"/>
      </rPr>
      <t xml:space="preserve"> </t>
    </r>
  </si>
  <si>
    <t>Didymops transversa</t>
  </si>
  <si>
    <t xml:space="preserve">Macromia illinoiensis </t>
  </si>
  <si>
    <r>
      <t>Cordulia shurtleffi</t>
    </r>
    <r>
      <rPr>
        <b/>
        <sz val="10"/>
        <rFont val="Arial"/>
        <family val="2"/>
      </rPr>
      <t xml:space="preserve"> </t>
    </r>
  </si>
  <si>
    <t>Dorocordulia libera</t>
  </si>
  <si>
    <r>
      <t>Epitheca canis</t>
    </r>
    <r>
      <rPr>
        <b/>
        <sz val="10"/>
        <rFont val="Arial"/>
        <family val="2"/>
      </rPr>
      <t xml:space="preserve"> </t>
    </r>
  </si>
  <si>
    <r>
      <t>Epitheca cynosura</t>
    </r>
    <r>
      <rPr>
        <b/>
        <sz val="10"/>
        <rFont val="Arial"/>
        <family val="2"/>
      </rPr>
      <t xml:space="preserve"> </t>
    </r>
  </si>
  <si>
    <t>Epitheca princeps</t>
  </si>
  <si>
    <t>Helocordulia uhleri</t>
  </si>
  <si>
    <t>Somatochlora forcipata</t>
  </si>
  <si>
    <r>
      <t>Somatochlora incurvata</t>
    </r>
    <r>
      <rPr>
        <b/>
        <sz val="10"/>
        <rFont val="Arial"/>
        <family val="2"/>
      </rPr>
      <t xml:space="preserve"> </t>
    </r>
  </si>
  <si>
    <r>
      <t>Somatochlora tenebrosa</t>
    </r>
    <r>
      <rPr>
        <b/>
        <sz val="10"/>
        <rFont val="Arial"/>
        <family val="2"/>
      </rPr>
      <t xml:space="preserve"> </t>
    </r>
  </si>
  <si>
    <t>Somatochlora walshii</t>
  </si>
  <si>
    <r>
      <t>Celithemis elisa</t>
    </r>
    <r>
      <rPr>
        <b/>
        <sz val="10"/>
        <rFont val="Arial"/>
        <family val="2"/>
      </rPr>
      <t xml:space="preserve"> </t>
    </r>
  </si>
  <si>
    <r>
      <t>Celithemis eponina</t>
    </r>
    <r>
      <rPr>
        <b/>
        <sz val="10"/>
        <rFont val="Arial"/>
        <family val="2"/>
      </rPr>
      <t xml:space="preserve"> </t>
    </r>
  </si>
  <si>
    <r>
      <t>Erythemis simplicicollis</t>
    </r>
    <r>
      <rPr>
        <b/>
        <sz val="10"/>
        <rFont val="Arial"/>
        <family val="2"/>
      </rPr>
      <t xml:space="preserve"> </t>
    </r>
  </si>
  <si>
    <t>Ladona julia</t>
  </si>
  <si>
    <r>
      <t>Leucorrhinia frigida</t>
    </r>
    <r>
      <rPr>
        <b/>
        <sz val="10"/>
        <rFont val="Arial"/>
        <family val="2"/>
      </rPr>
      <t xml:space="preserve"> </t>
    </r>
  </si>
  <si>
    <r>
      <t>Leucorrhinia hudsonica</t>
    </r>
    <r>
      <rPr>
        <b/>
        <sz val="10"/>
        <rFont val="Arial"/>
        <family val="2"/>
      </rPr>
      <t xml:space="preserve"> </t>
    </r>
  </si>
  <si>
    <t>Leucorrhinia intacta</t>
  </si>
  <si>
    <r>
      <t>Libellula axilena</t>
    </r>
    <r>
      <rPr>
        <b/>
        <sz val="10"/>
        <rFont val="Arial"/>
        <family val="2"/>
      </rPr>
      <t xml:space="preserve"> </t>
    </r>
  </si>
  <si>
    <r>
      <t>Libellula cyanea</t>
    </r>
    <r>
      <rPr>
        <b/>
        <sz val="10"/>
        <rFont val="Arial"/>
        <family val="2"/>
      </rPr>
      <t xml:space="preserve"> </t>
    </r>
  </si>
  <si>
    <r>
      <t>Libellula luctuosa</t>
    </r>
    <r>
      <rPr>
        <b/>
        <sz val="10"/>
        <rFont val="Arial"/>
        <family val="2"/>
      </rPr>
      <t xml:space="preserve"> </t>
    </r>
  </si>
  <si>
    <r>
      <t>Libellula pulchella</t>
    </r>
    <r>
      <rPr>
        <b/>
        <sz val="10"/>
        <rFont val="Arial"/>
        <family val="2"/>
      </rPr>
      <t xml:space="preserve"> </t>
    </r>
  </si>
  <si>
    <r>
      <t>Libellula quadrimaculata</t>
    </r>
    <r>
      <rPr>
        <b/>
        <sz val="10"/>
        <rFont val="Arial"/>
        <family val="2"/>
      </rPr>
      <t xml:space="preserve"> </t>
    </r>
  </si>
  <si>
    <t>Libellula semifasciata</t>
  </si>
  <si>
    <r>
      <t>Libellula vibrans</t>
    </r>
    <r>
      <rPr>
        <b/>
        <sz val="10"/>
        <rFont val="Arial"/>
        <family val="2"/>
      </rPr>
      <t xml:space="preserve"> </t>
    </r>
  </si>
  <si>
    <r>
      <t>Plathemis lydia</t>
    </r>
    <r>
      <rPr>
        <b/>
        <sz val="10"/>
        <rFont val="Arial"/>
        <family val="2"/>
      </rPr>
      <t xml:space="preserve"> </t>
    </r>
  </si>
  <si>
    <r>
      <t>Pachydiplax longipennis</t>
    </r>
    <r>
      <rPr>
        <b/>
        <sz val="10"/>
        <rFont val="Arial"/>
        <family val="2"/>
      </rPr>
      <t xml:space="preserve"> </t>
    </r>
  </si>
  <si>
    <r>
      <t>Pantala flavescens</t>
    </r>
    <r>
      <rPr>
        <b/>
        <sz val="10"/>
        <rFont val="Arial"/>
        <family val="2"/>
      </rPr>
      <t xml:space="preserve"> </t>
    </r>
  </si>
  <si>
    <r>
      <t>Pantala hymenaea</t>
    </r>
    <r>
      <rPr>
        <b/>
        <sz val="10"/>
        <rFont val="Arial"/>
        <family val="2"/>
      </rPr>
      <t xml:space="preserve"> </t>
    </r>
  </si>
  <si>
    <r>
      <t>Perithemis tenera</t>
    </r>
    <r>
      <rPr>
        <b/>
        <sz val="10"/>
        <rFont val="Arial"/>
        <family val="2"/>
      </rPr>
      <t xml:space="preserve"> </t>
    </r>
  </si>
  <si>
    <r>
      <t>Sympetrum janeae</t>
    </r>
    <r>
      <rPr>
        <b/>
        <sz val="10"/>
        <rFont val="Arial"/>
        <family val="2"/>
      </rPr>
      <t xml:space="preserve"> </t>
    </r>
  </si>
  <si>
    <t>Sympetrum obtrusum</t>
  </si>
  <si>
    <t>Sympetrum semicinctum</t>
  </si>
  <si>
    <r>
      <t>Sympetrum vicinum</t>
    </r>
    <r>
      <rPr>
        <b/>
        <sz val="10"/>
        <rFont val="Arial"/>
        <family val="2"/>
      </rPr>
      <t xml:space="preserve"> </t>
    </r>
  </si>
  <si>
    <r>
      <t>Tramea lacerata</t>
    </r>
    <r>
      <rPr>
        <b/>
        <sz val="10"/>
        <rFont val="Arial"/>
        <family val="2"/>
      </rPr>
      <t xml:space="preserve"> </t>
    </r>
  </si>
  <si>
    <t>Number of visits during interval</t>
  </si>
  <si>
    <t>June 5 - August 23</t>
  </si>
  <si>
    <t>May 7 - October 12</t>
  </si>
  <si>
    <t>Decadal and Seasonal Distribution of Odonata at Black Moshannon State Park, Centre Co., Pennsylvania</t>
  </si>
  <si>
    <t>Yrs</t>
  </si>
  <si>
    <t>Qtrs</t>
  </si>
  <si>
    <t>Observation Interval</t>
  </si>
  <si>
    <t>Seasonal Distribution by Monthly Quarters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</si>
</sst>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12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b/>
      <sz val="6"/>
      <color indexed="12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sz val="16"/>
      <name val="Calibri"/>
      <family val="2"/>
      <scheme val="minor"/>
    </font>
    <font>
      <sz val="12"/>
      <color theme="1"/>
      <name val="Arial"/>
      <family val="2"/>
    </font>
    <font>
      <sz val="12"/>
      <color indexed="12"/>
      <name val="Arial"/>
      <family val="2"/>
    </font>
    <font>
      <sz val="12"/>
      <color rgb="FF00206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/>
    <xf numFmtId="0" fontId="0" fillId="0" borderId="0" xfId="0" applyAlignment="1"/>
    <xf numFmtId="0" fontId="3" fillId="0" borderId="0" xfId="0" applyFont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/>
    <xf numFmtId="0" fontId="15" fillId="0" borderId="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0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17" fillId="0" borderId="0" xfId="0" applyFont="1" applyAlignment="1"/>
    <xf numFmtId="0" fontId="0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0" fontId="16" fillId="0" borderId="0" xfId="0" applyFont="1" applyBorder="1"/>
    <xf numFmtId="0" fontId="20" fillId="0" borderId="0" xfId="0" applyFont="1"/>
    <xf numFmtId="0" fontId="21" fillId="0" borderId="0" xfId="0" applyFont="1" applyAlignment="1">
      <alignment horizontal="center"/>
    </xf>
    <xf numFmtId="0" fontId="1" fillId="0" borderId="0" xfId="0" applyFont="1" applyBorder="1"/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/>
    <xf numFmtId="49" fontId="8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49" fontId="8" fillId="0" borderId="5" xfId="0" applyNumberFormat="1" applyFont="1" applyFill="1" applyBorder="1"/>
    <xf numFmtId="0" fontId="8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23" fillId="0" borderId="0" xfId="0" applyFont="1" applyAlignment="1">
      <alignment horizontal="left"/>
    </xf>
    <xf numFmtId="0" fontId="15" fillId="0" borderId="21" xfId="0" applyFont="1" applyBorder="1"/>
    <xf numFmtId="0" fontId="17" fillId="0" borderId="0" xfId="0" applyFont="1" applyBorder="1"/>
    <xf numFmtId="0" fontId="15" fillId="0" borderId="2" xfId="0" applyFont="1" applyBorder="1"/>
    <xf numFmtId="49" fontId="18" fillId="0" borderId="17" xfId="0" applyNumberFormat="1" applyFont="1" applyBorder="1" applyAlignment="1">
      <alignment horizontal="center"/>
    </xf>
    <xf numFmtId="49" fontId="18" fillId="0" borderId="18" xfId="0" applyNumberFormat="1" applyFont="1" applyBorder="1" applyAlignment="1">
      <alignment horizontal="center"/>
    </xf>
    <xf numFmtId="49" fontId="18" fillId="0" borderId="19" xfId="0" applyNumberFormat="1" applyFont="1" applyBorder="1" applyAlignment="1">
      <alignment horizontal="center"/>
    </xf>
    <xf numFmtId="49" fontId="18" fillId="0" borderId="32" xfId="0" applyNumberFormat="1" applyFont="1" applyBorder="1" applyAlignment="1">
      <alignment horizontal="center"/>
    </xf>
    <xf numFmtId="49" fontId="18" fillId="0" borderId="17" xfId="0" applyNumberFormat="1" applyFont="1" applyBorder="1"/>
    <xf numFmtId="49" fontId="18" fillId="0" borderId="18" xfId="0" applyNumberFormat="1" applyFont="1" applyBorder="1"/>
    <xf numFmtId="49" fontId="18" fillId="0" borderId="27" xfId="0" applyNumberFormat="1" applyFont="1" applyBorder="1"/>
    <xf numFmtId="49" fontId="18" fillId="0" borderId="10" xfId="0" applyNumberFormat="1" applyFont="1" applyBorder="1" applyAlignment="1">
      <alignment horizontal="center"/>
    </xf>
    <xf numFmtId="49" fontId="15" fillId="0" borderId="4" xfId="0" applyNumberFormat="1" applyFont="1" applyBorder="1"/>
    <xf numFmtId="49" fontId="15" fillId="0" borderId="12" xfId="0" applyNumberFormat="1" applyFont="1" applyBorder="1"/>
    <xf numFmtId="49" fontId="15" fillId="0" borderId="0" xfId="0" applyNumberFormat="1" applyFont="1" applyBorder="1"/>
    <xf numFmtId="49" fontId="15" fillId="0" borderId="21" xfId="0" applyNumberFormat="1" applyFont="1" applyBorder="1"/>
    <xf numFmtId="49" fontId="15" fillId="0" borderId="1" xfId="0" applyNumberFormat="1" applyFont="1" applyBorder="1"/>
    <xf numFmtId="49" fontId="15" fillId="0" borderId="2" xfId="0" applyNumberFormat="1" applyFont="1" applyBorder="1"/>
    <xf numFmtId="49" fontId="15" fillId="0" borderId="3" xfId="0" applyNumberFormat="1" applyFont="1" applyBorder="1"/>
    <xf numFmtId="49" fontId="17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49" fontId="15" fillId="0" borderId="12" xfId="0" applyNumberFormat="1" applyFont="1" applyBorder="1" applyAlignment="1">
      <alignment horizontal="center"/>
    </xf>
    <xf numFmtId="49" fontId="17" fillId="0" borderId="4" xfId="0" applyNumberFormat="1" applyFont="1" applyBorder="1"/>
    <xf numFmtId="49" fontId="17" fillId="0" borderId="12" xfId="0" applyNumberFormat="1" applyFont="1" applyBorder="1"/>
    <xf numFmtId="49" fontId="17" fillId="0" borderId="2" xfId="0" applyNumberFormat="1" applyFont="1" applyBorder="1"/>
    <xf numFmtId="49" fontId="17" fillId="0" borderId="13" xfId="0" applyNumberFormat="1" applyFont="1" applyBorder="1"/>
    <xf numFmtId="49" fontId="17" fillId="0" borderId="1" xfId="0" applyNumberFormat="1" applyFont="1" applyBorder="1" applyAlignment="1">
      <alignment horizontal="center"/>
    </xf>
    <xf numFmtId="49" fontId="17" fillId="0" borderId="13" xfId="0" applyNumberFormat="1" applyFont="1" applyBorder="1" applyAlignment="1">
      <alignment horizontal="center"/>
    </xf>
    <xf numFmtId="49" fontId="17" fillId="0" borderId="12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13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17" fillId="0" borderId="14" xfId="0" applyNumberFormat="1" applyFont="1" applyBorder="1"/>
    <xf numFmtId="49" fontId="17" fillId="0" borderId="15" xfId="0" applyNumberFormat="1" applyFont="1" applyBorder="1"/>
    <xf numFmtId="49" fontId="17" fillId="0" borderId="29" xfId="0" applyNumberFormat="1" applyFont="1" applyBorder="1"/>
    <xf numFmtId="49" fontId="19" fillId="0" borderId="12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18" fillId="0" borderId="14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33" xfId="0" applyNumberFormat="1" applyFont="1" applyBorder="1" applyAlignment="1">
      <alignment horizontal="center" vertical="center" wrapText="1"/>
    </xf>
    <xf numFmtId="49" fontId="0" fillId="0" borderId="0" xfId="0" applyNumberFormat="1"/>
    <xf numFmtId="2" fontId="19" fillId="0" borderId="32" xfId="0" applyNumberFormat="1" applyFont="1" applyBorder="1" applyAlignment="1">
      <alignment horizontal="center"/>
    </xf>
    <xf numFmtId="0" fontId="19" fillId="0" borderId="21" xfId="0" applyNumberFormat="1" applyFont="1" applyBorder="1" applyAlignment="1">
      <alignment horizontal="center"/>
    </xf>
    <xf numFmtId="0" fontId="19" fillId="0" borderId="30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31" xfId="0" applyNumberFormat="1" applyFont="1" applyBorder="1" applyAlignment="1">
      <alignment horizontal="center" vertical="center" wrapText="1"/>
    </xf>
    <xf numFmtId="0" fontId="17" fillId="0" borderId="0" xfId="0" applyNumberFormat="1" applyFont="1"/>
    <xf numFmtId="0" fontId="20" fillId="0" borderId="0" xfId="0" applyNumberFormat="1" applyFont="1"/>
    <xf numFmtId="0" fontId="18" fillId="0" borderId="10" xfId="0" applyNumberFormat="1" applyFont="1" applyBorder="1"/>
    <xf numFmtId="0" fontId="7" fillId="0" borderId="0" xfId="0" applyNumberFormat="1" applyFont="1" applyAlignment="1"/>
    <xf numFmtId="1" fontId="15" fillId="0" borderId="3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28" fillId="0" borderId="1" xfId="0" applyNumberFormat="1" applyFont="1" applyBorder="1" applyAlignment="1">
      <alignment horizontal="center"/>
    </xf>
    <xf numFmtId="1" fontId="28" fillId="0" borderId="0" xfId="0" applyNumberFormat="1" applyFont="1" applyAlignment="1">
      <alignment horizontal="center"/>
    </xf>
    <xf numFmtId="0" fontId="9" fillId="0" borderId="1" xfId="0" applyNumberFormat="1" applyFont="1" applyBorder="1" applyAlignment="1">
      <alignment horizontal="right"/>
    </xf>
    <xf numFmtId="0" fontId="14" fillId="0" borderId="1" xfId="0" applyNumberFormat="1" applyFont="1" applyBorder="1"/>
    <xf numFmtId="0" fontId="25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1" fillId="0" borderId="1" xfId="0" applyNumberFormat="1" applyFont="1" applyBorder="1"/>
    <xf numFmtId="0" fontId="26" fillId="0" borderId="1" xfId="0" applyNumberFormat="1" applyFont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right"/>
    </xf>
    <xf numFmtId="0" fontId="12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/>
    <xf numFmtId="0" fontId="27" fillId="0" borderId="0" xfId="0" applyNumberFormat="1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1" fontId="1" fillId="0" borderId="24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26" xfId="0" applyFont="1" applyBorder="1"/>
    <xf numFmtId="1" fontId="28" fillId="0" borderId="3" xfId="0" applyNumberFormat="1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22" fillId="0" borderId="11" xfId="0" applyFont="1" applyBorder="1"/>
    <xf numFmtId="49" fontId="6" fillId="0" borderId="38" xfId="0" applyNumberFormat="1" applyFont="1" applyBorder="1"/>
    <xf numFmtId="49" fontId="8" fillId="0" borderId="38" xfId="0" applyNumberFormat="1" applyFont="1" applyBorder="1"/>
    <xf numFmtId="49" fontId="8" fillId="0" borderId="38" xfId="0" applyNumberFormat="1" applyFont="1" applyBorder="1" applyAlignment="1">
      <alignment horizontal="left"/>
    </xf>
    <xf numFmtId="49" fontId="8" fillId="0" borderId="39" xfId="0" applyNumberFormat="1" applyFont="1" applyFill="1" applyBorder="1"/>
    <xf numFmtId="0" fontId="22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1" fontId="28" fillId="0" borderId="38" xfId="0" applyNumberFormat="1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0" fontId="24" fillId="0" borderId="17" xfId="0" applyNumberFormat="1" applyFont="1" applyBorder="1" applyAlignment="1">
      <alignment horizontal="center"/>
    </xf>
    <xf numFmtId="0" fontId="24" fillId="0" borderId="18" xfId="0" applyNumberFormat="1" applyFont="1" applyBorder="1" applyAlignment="1">
      <alignment horizontal="center"/>
    </xf>
    <xf numFmtId="0" fontId="24" fillId="0" borderId="27" xfId="0" applyNumberFormat="1" applyFont="1" applyBorder="1" applyAlignment="1">
      <alignment horizontal="center"/>
    </xf>
    <xf numFmtId="1" fontId="15" fillId="0" borderId="40" xfId="0" applyNumberFormat="1" applyFont="1" applyBorder="1" applyAlignment="1">
      <alignment horizontal="center"/>
    </xf>
    <xf numFmtId="0" fontId="24" fillId="0" borderId="14" xfId="0" applyNumberFormat="1" applyFont="1" applyBorder="1" applyAlignment="1">
      <alignment horizontal="center"/>
    </xf>
    <xf numFmtId="0" fontId="24" fillId="0" borderId="15" xfId="0" applyNumberFormat="1" applyFont="1" applyBorder="1" applyAlignment="1">
      <alignment horizontal="center"/>
    </xf>
    <xf numFmtId="0" fontId="24" fillId="0" borderId="29" xfId="0" applyNumberFormat="1" applyFont="1" applyBorder="1" applyAlignment="1">
      <alignment horizontal="center"/>
    </xf>
    <xf numFmtId="0" fontId="24" fillId="0" borderId="20" xfId="0" applyNumberFormat="1" applyFont="1" applyBorder="1" applyAlignment="1">
      <alignment horizontal="center"/>
    </xf>
    <xf numFmtId="0" fontId="24" fillId="0" borderId="21" xfId="0" applyNumberFormat="1" applyFont="1" applyBorder="1" applyAlignment="1">
      <alignment horizontal="center"/>
    </xf>
    <xf numFmtId="0" fontId="24" fillId="0" borderId="30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24" fillId="0" borderId="12" xfId="0" applyNumberFormat="1" applyFont="1" applyBorder="1" applyAlignment="1">
      <alignment horizontal="center"/>
    </xf>
    <xf numFmtId="0" fontId="24" fillId="0" borderId="1" xfId="0" applyNumberFormat="1" applyFont="1" applyBorder="1" applyAlignment="1">
      <alignment horizontal="center"/>
    </xf>
    <xf numFmtId="0" fontId="24" fillId="0" borderId="2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29" fillId="0" borderId="15" xfId="0" applyNumberFormat="1" applyFont="1" applyBorder="1" applyAlignment="1">
      <alignment horizontal="center" vertical="center" wrapText="1"/>
    </xf>
    <xf numFmtId="1" fontId="24" fillId="0" borderId="8" xfId="0" applyNumberFormat="1" applyFont="1" applyBorder="1" applyAlignment="1">
      <alignment horizontal="center"/>
    </xf>
    <xf numFmtId="0" fontId="17" fillId="0" borderId="17" xfId="0" applyNumberFormat="1" applyFont="1" applyBorder="1" applyAlignment="1">
      <alignment horizontal="center"/>
    </xf>
    <xf numFmtId="0" fontId="17" fillId="0" borderId="18" xfId="0" applyNumberFormat="1" applyFont="1" applyBorder="1" applyAlignment="1">
      <alignment horizontal="center"/>
    </xf>
    <xf numFmtId="0" fontId="17" fillId="0" borderId="27" xfId="0" applyNumberFormat="1" applyFont="1" applyBorder="1" applyAlignment="1">
      <alignment horizontal="center"/>
    </xf>
    <xf numFmtId="0" fontId="17" fillId="0" borderId="14" xfId="0" applyNumberFormat="1" applyFont="1" applyBorder="1" applyAlignment="1">
      <alignment horizontal="center"/>
    </xf>
    <xf numFmtId="0" fontId="17" fillId="0" borderId="15" xfId="0" applyNumberFormat="1" applyFont="1" applyBorder="1" applyAlignment="1">
      <alignment horizontal="center"/>
    </xf>
    <xf numFmtId="0" fontId="17" fillId="0" borderId="29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6" fillId="0" borderId="42" xfId="0" applyNumberFormat="1" applyFont="1" applyBorder="1"/>
    <xf numFmtId="49" fontId="4" fillId="0" borderId="8" xfId="0" applyNumberFormat="1" applyFont="1" applyBorder="1"/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0" fillId="0" borderId="4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" fillId="0" borderId="46" xfId="0" applyFont="1" applyBorder="1"/>
    <xf numFmtId="1" fontId="28" fillId="0" borderId="10" xfId="0" applyNumberFormat="1" applyFont="1" applyBorder="1" applyAlignment="1">
      <alignment horizontal="center"/>
    </xf>
    <xf numFmtId="0" fontId="15" fillId="0" borderId="8" xfId="0" applyFont="1" applyBorder="1"/>
    <xf numFmtId="0" fontId="16" fillId="0" borderId="47" xfId="0" applyFont="1" applyBorder="1"/>
    <xf numFmtId="0" fontId="3" fillId="0" borderId="48" xfId="0" applyFont="1" applyBorder="1"/>
    <xf numFmtId="0" fontId="3" fillId="0" borderId="37" xfId="0" applyFont="1" applyBorder="1"/>
    <xf numFmtId="1" fontId="15" fillId="0" borderId="8" xfId="0" applyNumberFormat="1" applyFont="1" applyBorder="1" applyAlignment="1">
      <alignment horizontal="center"/>
    </xf>
    <xf numFmtId="1" fontId="28" fillId="0" borderId="33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9" fontId="8" fillId="0" borderId="49" xfId="0" applyNumberFormat="1" applyFont="1" applyBorder="1"/>
    <xf numFmtId="0" fontId="4" fillId="0" borderId="47" xfId="0" applyFont="1" applyBorder="1"/>
    <xf numFmtId="0" fontId="24" fillId="0" borderId="9" xfId="0" applyNumberFormat="1" applyFont="1" applyBorder="1" applyAlignment="1">
      <alignment horizontal="center"/>
    </xf>
    <xf numFmtId="0" fontId="27" fillId="0" borderId="32" xfId="0" applyNumberFormat="1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44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8" fillId="0" borderId="42" xfId="0" applyFont="1" applyBorder="1"/>
    <xf numFmtId="0" fontId="3" fillId="0" borderId="34" xfId="0" applyFont="1" applyBorder="1"/>
    <xf numFmtId="1" fontId="15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6" fillId="0" borderId="11" xfId="0" applyNumberFormat="1" applyFont="1" applyBorder="1"/>
    <xf numFmtId="0" fontId="7" fillId="0" borderId="37" xfId="0" applyFont="1" applyBorder="1"/>
    <xf numFmtId="0" fontId="7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3"/>
  <sheetViews>
    <sheetView tabSelected="1" zoomScaleNormal="100" zoomScalePageLayoutView="130" workbookViewId="0">
      <pane ySplit="3" topLeftCell="A79" activePane="bottomLeft" state="frozen"/>
      <selection pane="bottomLeft" activeCell="K2" sqref="K2"/>
    </sheetView>
  </sheetViews>
  <sheetFormatPr defaultRowHeight="15.6" x14ac:dyDescent="0.3"/>
  <cols>
    <col min="1" max="1" width="30.33203125" customWidth="1"/>
    <col min="2" max="8" width="6.88671875" style="123" customWidth="1"/>
    <col min="9" max="9" width="5.5546875" style="110" customWidth="1"/>
    <col min="10" max="10" width="4.5546875" style="110" customWidth="1"/>
    <col min="11" max="32" width="4.5546875" style="48" customWidth="1"/>
    <col min="33" max="33" width="5.109375" style="48" customWidth="1"/>
    <col min="34" max="34" width="22.88671875" style="49" customWidth="1"/>
    <col min="35" max="37" width="3.6640625" customWidth="1"/>
    <col min="251" max="251" width="46.88671875" customWidth="1"/>
    <col min="252" max="252" width="25.5546875" customWidth="1"/>
    <col min="253" max="253" width="7.109375" bestFit="1" customWidth="1"/>
    <col min="507" max="507" width="46.88671875" customWidth="1"/>
    <col min="508" max="508" width="25.5546875" customWidth="1"/>
    <col min="509" max="509" width="7.109375" bestFit="1" customWidth="1"/>
    <col min="763" max="763" width="46.88671875" customWidth="1"/>
    <col min="764" max="764" width="25.5546875" customWidth="1"/>
    <col min="765" max="765" width="7.109375" bestFit="1" customWidth="1"/>
    <col min="1019" max="1019" width="46.88671875" customWidth="1"/>
    <col min="1020" max="1020" width="25.5546875" customWidth="1"/>
    <col min="1021" max="1021" width="7.109375" bestFit="1" customWidth="1"/>
    <col min="1275" max="1275" width="46.88671875" customWidth="1"/>
    <col min="1276" max="1276" width="25.5546875" customWidth="1"/>
    <col min="1277" max="1277" width="7.109375" bestFit="1" customWidth="1"/>
    <col min="1531" max="1531" width="46.88671875" customWidth="1"/>
    <col min="1532" max="1532" width="25.5546875" customWidth="1"/>
    <col min="1533" max="1533" width="7.109375" bestFit="1" customWidth="1"/>
    <col min="1787" max="1787" width="46.88671875" customWidth="1"/>
    <col min="1788" max="1788" width="25.5546875" customWidth="1"/>
    <col min="1789" max="1789" width="7.109375" bestFit="1" customWidth="1"/>
    <col min="2043" max="2043" width="46.88671875" customWidth="1"/>
    <col min="2044" max="2044" width="25.5546875" customWidth="1"/>
    <col min="2045" max="2045" width="7.109375" bestFit="1" customWidth="1"/>
    <col min="2299" max="2299" width="46.88671875" customWidth="1"/>
    <col min="2300" max="2300" width="25.5546875" customWidth="1"/>
    <col min="2301" max="2301" width="7.109375" bestFit="1" customWidth="1"/>
    <col min="2555" max="2555" width="46.88671875" customWidth="1"/>
    <col min="2556" max="2556" width="25.5546875" customWidth="1"/>
    <col min="2557" max="2557" width="7.109375" bestFit="1" customWidth="1"/>
    <col min="2811" max="2811" width="46.88671875" customWidth="1"/>
    <col min="2812" max="2812" width="25.5546875" customWidth="1"/>
    <col min="2813" max="2813" width="7.109375" bestFit="1" customWidth="1"/>
    <col min="3067" max="3067" width="46.88671875" customWidth="1"/>
    <col min="3068" max="3068" width="25.5546875" customWidth="1"/>
    <col min="3069" max="3069" width="7.109375" bestFit="1" customWidth="1"/>
    <col min="3323" max="3323" width="46.88671875" customWidth="1"/>
    <col min="3324" max="3324" width="25.5546875" customWidth="1"/>
    <col min="3325" max="3325" width="7.109375" bestFit="1" customWidth="1"/>
    <col min="3579" max="3579" width="46.88671875" customWidth="1"/>
    <col min="3580" max="3580" width="25.5546875" customWidth="1"/>
    <col min="3581" max="3581" width="7.109375" bestFit="1" customWidth="1"/>
    <col min="3835" max="3835" width="46.88671875" customWidth="1"/>
    <col min="3836" max="3836" width="25.5546875" customWidth="1"/>
    <col min="3837" max="3837" width="7.109375" bestFit="1" customWidth="1"/>
    <col min="4091" max="4091" width="46.88671875" customWidth="1"/>
    <col min="4092" max="4092" width="25.5546875" customWidth="1"/>
    <col min="4093" max="4093" width="7.109375" bestFit="1" customWidth="1"/>
    <col min="4347" max="4347" width="46.88671875" customWidth="1"/>
    <col min="4348" max="4348" width="25.5546875" customWidth="1"/>
    <col min="4349" max="4349" width="7.109375" bestFit="1" customWidth="1"/>
    <col min="4603" max="4603" width="46.88671875" customWidth="1"/>
    <col min="4604" max="4604" width="25.5546875" customWidth="1"/>
    <col min="4605" max="4605" width="7.109375" bestFit="1" customWidth="1"/>
    <col min="4859" max="4859" width="46.88671875" customWidth="1"/>
    <col min="4860" max="4860" width="25.5546875" customWidth="1"/>
    <col min="4861" max="4861" width="7.109375" bestFit="1" customWidth="1"/>
    <col min="5115" max="5115" width="46.88671875" customWidth="1"/>
    <col min="5116" max="5116" width="25.5546875" customWidth="1"/>
    <col min="5117" max="5117" width="7.109375" bestFit="1" customWidth="1"/>
    <col min="5371" max="5371" width="46.88671875" customWidth="1"/>
    <col min="5372" max="5372" width="25.5546875" customWidth="1"/>
    <col min="5373" max="5373" width="7.109375" bestFit="1" customWidth="1"/>
    <col min="5627" max="5627" width="46.88671875" customWidth="1"/>
    <col min="5628" max="5628" width="25.5546875" customWidth="1"/>
    <col min="5629" max="5629" width="7.109375" bestFit="1" customWidth="1"/>
    <col min="5883" max="5883" width="46.88671875" customWidth="1"/>
    <col min="5884" max="5884" width="25.5546875" customWidth="1"/>
    <col min="5885" max="5885" width="7.109375" bestFit="1" customWidth="1"/>
    <col min="6139" max="6139" width="46.88671875" customWidth="1"/>
    <col min="6140" max="6140" width="25.5546875" customWidth="1"/>
    <col min="6141" max="6141" width="7.109375" bestFit="1" customWidth="1"/>
    <col min="6395" max="6395" width="46.88671875" customWidth="1"/>
    <col min="6396" max="6396" width="25.5546875" customWidth="1"/>
    <col min="6397" max="6397" width="7.109375" bestFit="1" customWidth="1"/>
    <col min="6651" max="6651" width="46.88671875" customWidth="1"/>
    <col min="6652" max="6652" width="25.5546875" customWidth="1"/>
    <col min="6653" max="6653" width="7.109375" bestFit="1" customWidth="1"/>
    <col min="6907" max="6907" width="46.88671875" customWidth="1"/>
    <col min="6908" max="6908" width="25.5546875" customWidth="1"/>
    <col min="6909" max="6909" width="7.109375" bestFit="1" customWidth="1"/>
    <col min="7163" max="7163" width="46.88671875" customWidth="1"/>
    <col min="7164" max="7164" width="25.5546875" customWidth="1"/>
    <col min="7165" max="7165" width="7.109375" bestFit="1" customWidth="1"/>
    <col min="7419" max="7419" width="46.88671875" customWidth="1"/>
    <col min="7420" max="7420" width="25.5546875" customWidth="1"/>
    <col min="7421" max="7421" width="7.109375" bestFit="1" customWidth="1"/>
    <col min="7675" max="7675" width="46.88671875" customWidth="1"/>
    <col min="7676" max="7676" width="25.5546875" customWidth="1"/>
    <col min="7677" max="7677" width="7.109375" bestFit="1" customWidth="1"/>
    <col min="7931" max="7931" width="46.88671875" customWidth="1"/>
    <col min="7932" max="7932" width="25.5546875" customWidth="1"/>
    <col min="7933" max="7933" width="7.109375" bestFit="1" customWidth="1"/>
    <col min="8187" max="8187" width="46.88671875" customWidth="1"/>
    <col min="8188" max="8188" width="25.5546875" customWidth="1"/>
    <col min="8189" max="8189" width="7.109375" bestFit="1" customWidth="1"/>
    <col min="8443" max="8443" width="46.88671875" customWidth="1"/>
    <col min="8444" max="8444" width="25.5546875" customWidth="1"/>
    <col min="8445" max="8445" width="7.109375" bestFit="1" customWidth="1"/>
    <col min="8699" max="8699" width="46.88671875" customWidth="1"/>
    <col min="8700" max="8700" width="25.5546875" customWidth="1"/>
    <col min="8701" max="8701" width="7.109375" bestFit="1" customWidth="1"/>
    <col min="8955" max="8955" width="46.88671875" customWidth="1"/>
    <col min="8956" max="8956" width="25.5546875" customWidth="1"/>
    <col min="8957" max="8957" width="7.109375" bestFit="1" customWidth="1"/>
    <col min="9211" max="9211" width="46.88671875" customWidth="1"/>
    <col min="9212" max="9212" width="25.5546875" customWidth="1"/>
    <col min="9213" max="9213" width="7.109375" bestFit="1" customWidth="1"/>
    <col min="9467" max="9467" width="46.88671875" customWidth="1"/>
    <col min="9468" max="9468" width="25.5546875" customWidth="1"/>
    <col min="9469" max="9469" width="7.109375" bestFit="1" customWidth="1"/>
    <col min="9723" max="9723" width="46.88671875" customWidth="1"/>
    <col min="9724" max="9724" width="25.5546875" customWidth="1"/>
    <col min="9725" max="9725" width="7.109375" bestFit="1" customWidth="1"/>
    <col min="9979" max="9979" width="46.88671875" customWidth="1"/>
    <col min="9980" max="9980" width="25.5546875" customWidth="1"/>
    <col min="9981" max="9981" width="7.109375" bestFit="1" customWidth="1"/>
    <col min="10235" max="10235" width="46.88671875" customWidth="1"/>
    <col min="10236" max="10236" width="25.5546875" customWidth="1"/>
    <col min="10237" max="10237" width="7.109375" bestFit="1" customWidth="1"/>
    <col min="10491" max="10491" width="46.88671875" customWidth="1"/>
    <col min="10492" max="10492" width="25.5546875" customWidth="1"/>
    <col min="10493" max="10493" width="7.109375" bestFit="1" customWidth="1"/>
    <col min="10747" max="10747" width="46.88671875" customWidth="1"/>
    <col min="10748" max="10748" width="25.5546875" customWidth="1"/>
    <col min="10749" max="10749" width="7.109375" bestFit="1" customWidth="1"/>
    <col min="11003" max="11003" width="46.88671875" customWidth="1"/>
    <col min="11004" max="11004" width="25.5546875" customWidth="1"/>
    <col min="11005" max="11005" width="7.109375" bestFit="1" customWidth="1"/>
    <col min="11259" max="11259" width="46.88671875" customWidth="1"/>
    <col min="11260" max="11260" width="25.5546875" customWidth="1"/>
    <col min="11261" max="11261" width="7.109375" bestFit="1" customWidth="1"/>
    <col min="11515" max="11515" width="46.88671875" customWidth="1"/>
    <col min="11516" max="11516" width="25.5546875" customWidth="1"/>
    <col min="11517" max="11517" width="7.109375" bestFit="1" customWidth="1"/>
    <col min="11771" max="11771" width="46.88671875" customWidth="1"/>
    <col min="11772" max="11772" width="25.5546875" customWidth="1"/>
    <col min="11773" max="11773" width="7.109375" bestFit="1" customWidth="1"/>
    <col min="12027" max="12027" width="46.88671875" customWidth="1"/>
    <col min="12028" max="12028" width="25.5546875" customWidth="1"/>
    <col min="12029" max="12029" width="7.109375" bestFit="1" customWidth="1"/>
    <col min="12283" max="12283" width="46.88671875" customWidth="1"/>
    <col min="12284" max="12284" width="25.5546875" customWidth="1"/>
    <col min="12285" max="12285" width="7.109375" bestFit="1" customWidth="1"/>
    <col min="12539" max="12539" width="46.88671875" customWidth="1"/>
    <col min="12540" max="12540" width="25.5546875" customWidth="1"/>
    <col min="12541" max="12541" width="7.109375" bestFit="1" customWidth="1"/>
    <col min="12795" max="12795" width="46.88671875" customWidth="1"/>
    <col min="12796" max="12796" width="25.5546875" customWidth="1"/>
    <col min="12797" max="12797" width="7.109375" bestFit="1" customWidth="1"/>
    <col min="13051" max="13051" width="46.88671875" customWidth="1"/>
    <col min="13052" max="13052" width="25.5546875" customWidth="1"/>
    <col min="13053" max="13053" width="7.109375" bestFit="1" customWidth="1"/>
    <col min="13307" max="13307" width="46.88671875" customWidth="1"/>
    <col min="13308" max="13308" width="25.5546875" customWidth="1"/>
    <col min="13309" max="13309" width="7.109375" bestFit="1" customWidth="1"/>
    <col min="13563" max="13563" width="46.88671875" customWidth="1"/>
    <col min="13564" max="13564" width="25.5546875" customWidth="1"/>
    <col min="13565" max="13565" width="7.109375" bestFit="1" customWidth="1"/>
    <col min="13819" max="13819" width="46.88671875" customWidth="1"/>
    <col min="13820" max="13820" width="25.5546875" customWidth="1"/>
    <col min="13821" max="13821" width="7.109375" bestFit="1" customWidth="1"/>
    <col min="14075" max="14075" width="46.88671875" customWidth="1"/>
    <col min="14076" max="14076" width="25.5546875" customWidth="1"/>
    <col min="14077" max="14077" width="7.109375" bestFit="1" customWidth="1"/>
    <col min="14331" max="14331" width="46.88671875" customWidth="1"/>
    <col min="14332" max="14332" width="25.5546875" customWidth="1"/>
    <col min="14333" max="14333" width="7.109375" bestFit="1" customWidth="1"/>
    <col min="14587" max="14587" width="46.88671875" customWidth="1"/>
    <col min="14588" max="14588" width="25.5546875" customWidth="1"/>
    <col min="14589" max="14589" width="7.109375" bestFit="1" customWidth="1"/>
    <col min="14843" max="14843" width="46.88671875" customWidth="1"/>
    <col min="14844" max="14844" width="25.5546875" customWidth="1"/>
    <col min="14845" max="14845" width="7.109375" bestFit="1" customWidth="1"/>
    <col min="15099" max="15099" width="46.88671875" customWidth="1"/>
    <col min="15100" max="15100" width="25.5546875" customWidth="1"/>
    <col min="15101" max="15101" width="7.109375" bestFit="1" customWidth="1"/>
    <col min="15355" max="15355" width="46.88671875" customWidth="1"/>
    <col min="15356" max="15356" width="25.5546875" customWidth="1"/>
    <col min="15357" max="15357" width="7.109375" bestFit="1" customWidth="1"/>
    <col min="15611" max="15611" width="46.88671875" customWidth="1"/>
    <col min="15612" max="15612" width="25.5546875" customWidth="1"/>
    <col min="15613" max="15613" width="7.109375" bestFit="1" customWidth="1"/>
    <col min="15867" max="15867" width="46.88671875" customWidth="1"/>
    <col min="15868" max="15868" width="25.5546875" customWidth="1"/>
    <col min="15869" max="15869" width="7.109375" bestFit="1" customWidth="1"/>
    <col min="16123" max="16123" width="46.88671875" customWidth="1"/>
    <col min="16124" max="16124" width="25.5546875" customWidth="1"/>
    <col min="16125" max="16125" width="7.109375" bestFit="1" customWidth="1"/>
  </cols>
  <sheetData>
    <row r="1" spans="1:34" ht="21" x14ac:dyDescent="0.35">
      <c r="B1" s="210" t="s">
        <v>607</v>
      </c>
      <c r="C1" s="209"/>
      <c r="D1" s="161"/>
      <c r="E1" s="161"/>
      <c r="F1" s="161"/>
      <c r="G1" s="161"/>
      <c r="H1" s="161"/>
      <c r="I1" s="126"/>
      <c r="J1" s="124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4" ht="16.5" thickBot="1" x14ac:dyDescent="0.3">
      <c r="C2" s="127"/>
      <c r="E2" s="127" t="s">
        <v>610</v>
      </c>
      <c r="F2" s="128"/>
      <c r="G2" s="128"/>
      <c r="H2" s="128"/>
      <c r="I2" s="125"/>
      <c r="J2" s="125"/>
      <c r="X2" s="129" t="s">
        <v>611</v>
      </c>
    </row>
    <row r="3" spans="1:34" s="1" customFormat="1" ht="15.75" x14ac:dyDescent="0.25">
      <c r="A3" s="211"/>
      <c r="B3" s="180">
        <v>1943</v>
      </c>
      <c r="C3" s="181">
        <v>1950</v>
      </c>
      <c r="D3" s="181">
        <v>1960</v>
      </c>
      <c r="E3" s="181">
        <v>1970</v>
      </c>
      <c r="F3" s="181">
        <v>1980</v>
      </c>
      <c r="G3" s="181">
        <v>1990</v>
      </c>
      <c r="H3" s="182">
        <v>2000</v>
      </c>
      <c r="I3" s="166" t="s">
        <v>164</v>
      </c>
      <c r="J3" s="212"/>
      <c r="K3" s="245" t="s">
        <v>158</v>
      </c>
      <c r="L3" s="246"/>
      <c r="M3" s="246"/>
      <c r="N3" s="247"/>
      <c r="O3" s="248" t="s">
        <v>159</v>
      </c>
      <c r="P3" s="249"/>
      <c r="Q3" s="249"/>
      <c r="R3" s="244"/>
      <c r="S3" s="250" t="s">
        <v>160</v>
      </c>
      <c r="T3" s="249"/>
      <c r="U3" s="249"/>
      <c r="V3" s="251"/>
      <c r="W3" s="248" t="s">
        <v>162</v>
      </c>
      <c r="X3" s="249"/>
      <c r="Y3" s="249"/>
      <c r="Z3" s="244"/>
      <c r="AA3" s="250" t="s">
        <v>161</v>
      </c>
      <c r="AB3" s="249"/>
      <c r="AC3" s="249"/>
      <c r="AD3" s="251"/>
      <c r="AE3" s="243" t="s">
        <v>321</v>
      </c>
      <c r="AF3" s="244"/>
      <c r="AG3" s="154" t="s">
        <v>164</v>
      </c>
      <c r="AH3" s="149" t="s">
        <v>380</v>
      </c>
    </row>
    <row r="4" spans="1:34" s="2" customFormat="1" ht="16.5" thickBot="1" x14ac:dyDescent="0.3">
      <c r="A4" s="213" t="s">
        <v>152</v>
      </c>
      <c r="B4" s="183">
        <v>1949</v>
      </c>
      <c r="C4" s="184">
        <v>1959</v>
      </c>
      <c r="D4" s="184">
        <v>1969</v>
      </c>
      <c r="E4" s="184">
        <v>1979</v>
      </c>
      <c r="F4" s="184">
        <v>1989</v>
      </c>
      <c r="G4" s="184">
        <v>1999</v>
      </c>
      <c r="H4" s="185">
        <v>2010</v>
      </c>
      <c r="I4" s="158" t="s">
        <v>608</v>
      </c>
      <c r="J4" s="157"/>
      <c r="K4" s="137" t="s">
        <v>155</v>
      </c>
      <c r="L4" s="138" t="s">
        <v>156</v>
      </c>
      <c r="M4" s="138" t="s">
        <v>153</v>
      </c>
      <c r="N4" s="196" t="s">
        <v>157</v>
      </c>
      <c r="O4" s="191" t="s">
        <v>155</v>
      </c>
      <c r="P4" s="138" t="s">
        <v>156</v>
      </c>
      <c r="Q4" s="138" t="s">
        <v>153</v>
      </c>
      <c r="R4" s="144" t="s">
        <v>157</v>
      </c>
      <c r="S4" s="203" t="s">
        <v>155</v>
      </c>
      <c r="T4" s="138" t="s">
        <v>156</v>
      </c>
      <c r="U4" s="138" t="s">
        <v>153</v>
      </c>
      <c r="V4" s="196" t="s">
        <v>157</v>
      </c>
      <c r="W4" s="201" t="s">
        <v>155</v>
      </c>
      <c r="X4" s="140" t="s">
        <v>156</v>
      </c>
      <c r="Y4" s="140" t="s">
        <v>153</v>
      </c>
      <c r="Z4" s="187" t="s">
        <v>157</v>
      </c>
      <c r="AA4" s="137" t="s">
        <v>155</v>
      </c>
      <c r="AB4" s="140" t="s">
        <v>156</v>
      </c>
      <c r="AC4" s="140" t="s">
        <v>153</v>
      </c>
      <c r="AD4" s="143" t="s">
        <v>157</v>
      </c>
      <c r="AE4" s="188" t="s">
        <v>155</v>
      </c>
      <c r="AF4" s="186" t="s">
        <v>156</v>
      </c>
      <c r="AG4" s="160" t="s">
        <v>609</v>
      </c>
      <c r="AH4" s="190"/>
    </row>
    <row r="5" spans="1:34" s="2" customFormat="1" ht="15.75" x14ac:dyDescent="0.25">
      <c r="A5" s="214" t="s">
        <v>320</v>
      </c>
      <c r="B5" s="170">
        <v>0</v>
      </c>
      <c r="C5" s="171">
        <v>1</v>
      </c>
      <c r="D5" s="171">
        <v>0</v>
      </c>
      <c r="E5" s="171">
        <v>0</v>
      </c>
      <c r="F5" s="171">
        <v>0</v>
      </c>
      <c r="G5" s="171">
        <v>0</v>
      </c>
      <c r="H5" s="172">
        <v>0</v>
      </c>
      <c r="I5" s="173">
        <v>1</v>
      </c>
      <c r="J5" s="133"/>
      <c r="K5" s="136"/>
      <c r="L5" s="139"/>
      <c r="M5" s="139"/>
      <c r="N5" s="197"/>
      <c r="O5" s="192"/>
      <c r="P5" s="139"/>
      <c r="Q5" s="141" t="s">
        <v>196</v>
      </c>
      <c r="R5" s="145"/>
      <c r="S5" s="204"/>
      <c r="T5" s="141"/>
      <c r="U5" s="141"/>
      <c r="V5" s="205"/>
      <c r="W5" s="202"/>
      <c r="X5" s="142"/>
      <c r="Y5" s="142"/>
      <c r="Z5" s="206"/>
      <c r="AA5" s="207"/>
      <c r="AB5" s="142"/>
      <c r="AC5" s="142"/>
      <c r="AD5" s="208"/>
      <c r="AE5" s="202"/>
      <c r="AF5" s="145"/>
      <c r="AG5" s="159">
        <f t="shared" ref="AG5:AG68" si="0">COUNTIF(M5:AF5,"X")</f>
        <v>1</v>
      </c>
      <c r="AH5" s="189" t="s">
        <v>322</v>
      </c>
    </row>
    <row r="6" spans="1:34" ht="15.75" x14ac:dyDescent="0.25">
      <c r="A6" s="215" t="s">
        <v>512</v>
      </c>
      <c r="B6" s="174">
        <v>0</v>
      </c>
      <c r="C6" s="175">
        <v>0</v>
      </c>
      <c r="D6" s="175">
        <v>3</v>
      </c>
      <c r="E6" s="175">
        <v>2</v>
      </c>
      <c r="F6" s="175">
        <v>2</v>
      </c>
      <c r="G6" s="175">
        <v>0</v>
      </c>
      <c r="H6" s="176">
        <v>1</v>
      </c>
      <c r="I6" s="177">
        <v>8</v>
      </c>
      <c r="J6" s="133"/>
      <c r="K6" s="130"/>
      <c r="L6" s="11"/>
      <c r="M6" s="11"/>
      <c r="N6" s="198"/>
      <c r="O6" s="193" t="s">
        <v>196</v>
      </c>
      <c r="P6" s="11" t="s">
        <v>196</v>
      </c>
      <c r="Q6" s="11" t="s">
        <v>196</v>
      </c>
      <c r="R6" s="146" t="s">
        <v>196</v>
      </c>
      <c r="S6" s="130" t="s">
        <v>196</v>
      </c>
      <c r="T6" s="11" t="s">
        <v>196</v>
      </c>
      <c r="U6" s="11"/>
      <c r="V6" s="198" t="s">
        <v>196</v>
      </c>
      <c r="W6" s="193"/>
      <c r="X6" s="11"/>
      <c r="Y6" s="11"/>
      <c r="Z6" s="146"/>
      <c r="AA6" s="130"/>
      <c r="AB6" s="11"/>
      <c r="AC6" s="11"/>
      <c r="AD6" s="198"/>
      <c r="AE6" s="193"/>
      <c r="AF6" s="146"/>
      <c r="AG6" s="155">
        <f t="shared" si="0"/>
        <v>7</v>
      </c>
      <c r="AH6" s="151" t="s">
        <v>323</v>
      </c>
    </row>
    <row r="7" spans="1:34" s="4" customFormat="1" ht="15.75" x14ac:dyDescent="0.25">
      <c r="A7" s="215" t="s">
        <v>513</v>
      </c>
      <c r="B7" s="174">
        <v>0</v>
      </c>
      <c r="C7" s="175">
        <v>0</v>
      </c>
      <c r="D7" s="175">
        <v>2</v>
      </c>
      <c r="E7" s="175">
        <v>2</v>
      </c>
      <c r="F7" s="175">
        <v>3</v>
      </c>
      <c r="G7" s="175">
        <v>3</v>
      </c>
      <c r="H7" s="176">
        <v>9</v>
      </c>
      <c r="I7" s="177">
        <v>19</v>
      </c>
      <c r="J7" s="133"/>
      <c r="K7" s="131"/>
      <c r="L7" s="10"/>
      <c r="M7" s="10"/>
      <c r="N7" s="199"/>
      <c r="O7" s="194" t="s">
        <v>196</v>
      </c>
      <c r="P7" s="10" t="s">
        <v>196</v>
      </c>
      <c r="Q7" s="10" t="s">
        <v>196</v>
      </c>
      <c r="R7" s="147" t="s">
        <v>196</v>
      </c>
      <c r="S7" s="131" t="s">
        <v>196</v>
      </c>
      <c r="T7" s="10" t="s">
        <v>196</v>
      </c>
      <c r="U7" s="10" t="s">
        <v>196</v>
      </c>
      <c r="V7" s="199" t="s">
        <v>196</v>
      </c>
      <c r="W7" s="194" t="s">
        <v>196</v>
      </c>
      <c r="X7" s="10" t="s">
        <v>196</v>
      </c>
      <c r="Y7" s="10"/>
      <c r="Z7" s="147"/>
      <c r="AA7" s="131"/>
      <c r="AB7" s="10"/>
      <c r="AC7" s="10"/>
      <c r="AD7" s="199"/>
      <c r="AE7" s="194"/>
      <c r="AF7" s="147"/>
      <c r="AG7" s="155">
        <f t="shared" si="0"/>
        <v>10</v>
      </c>
      <c r="AH7" s="150" t="s">
        <v>324</v>
      </c>
    </row>
    <row r="8" spans="1:34" ht="15.75" x14ac:dyDescent="0.25">
      <c r="A8" s="215" t="s">
        <v>514</v>
      </c>
      <c r="B8" s="174">
        <v>0</v>
      </c>
      <c r="C8" s="175">
        <v>0</v>
      </c>
      <c r="D8" s="175">
        <v>1</v>
      </c>
      <c r="E8" s="175">
        <v>0</v>
      </c>
      <c r="F8" s="175">
        <v>0</v>
      </c>
      <c r="G8" s="175">
        <v>0</v>
      </c>
      <c r="H8" s="176">
        <v>0</v>
      </c>
      <c r="I8" s="177">
        <v>1</v>
      </c>
      <c r="J8" s="133"/>
      <c r="K8" s="130"/>
      <c r="L8" s="11"/>
      <c r="M8" s="11"/>
      <c r="N8" s="198"/>
      <c r="O8" s="193"/>
      <c r="P8" s="11"/>
      <c r="Q8" s="11"/>
      <c r="R8" s="146"/>
      <c r="S8" s="130"/>
      <c r="T8" s="11"/>
      <c r="U8" s="11"/>
      <c r="V8" s="198"/>
      <c r="W8" s="193"/>
      <c r="X8" s="11"/>
      <c r="Y8" s="11"/>
      <c r="Z8" s="146"/>
      <c r="AA8" s="130"/>
      <c r="AB8" s="11" t="s">
        <v>196</v>
      </c>
      <c r="AC8" s="11"/>
      <c r="AD8" s="198"/>
      <c r="AE8" s="193"/>
      <c r="AF8" s="146"/>
      <c r="AG8" s="155">
        <f t="shared" si="0"/>
        <v>1</v>
      </c>
      <c r="AH8" s="151" t="s">
        <v>325</v>
      </c>
    </row>
    <row r="9" spans="1:34" ht="15.75" x14ac:dyDescent="0.25">
      <c r="A9" s="215" t="s">
        <v>515</v>
      </c>
      <c r="B9" s="174">
        <v>0</v>
      </c>
      <c r="C9" s="175">
        <v>0</v>
      </c>
      <c r="D9" s="175">
        <v>1</v>
      </c>
      <c r="E9" s="175">
        <v>0</v>
      </c>
      <c r="F9" s="175">
        <v>0</v>
      </c>
      <c r="G9" s="175">
        <v>1</v>
      </c>
      <c r="H9" s="176">
        <v>0</v>
      </c>
      <c r="I9" s="177">
        <v>2</v>
      </c>
      <c r="J9" s="133"/>
      <c r="K9" s="130"/>
      <c r="L9" s="11"/>
      <c r="M9" s="11"/>
      <c r="N9" s="198"/>
      <c r="O9" s="193"/>
      <c r="P9" s="11"/>
      <c r="Q9" s="11"/>
      <c r="R9" s="146"/>
      <c r="S9" s="130"/>
      <c r="T9" s="11" t="s">
        <v>196</v>
      </c>
      <c r="U9" s="11"/>
      <c r="V9" s="198" t="s">
        <v>196</v>
      </c>
      <c r="W9" s="193"/>
      <c r="X9" s="11"/>
      <c r="Y9" s="11"/>
      <c r="Z9" s="146"/>
      <c r="AA9" s="130"/>
      <c r="AB9" s="11"/>
      <c r="AC9" s="11"/>
      <c r="AD9" s="198"/>
      <c r="AE9" s="193"/>
      <c r="AF9" s="146"/>
      <c r="AG9" s="155">
        <f t="shared" si="0"/>
        <v>2</v>
      </c>
      <c r="AH9" s="151" t="s">
        <v>326</v>
      </c>
    </row>
    <row r="10" spans="1:34" ht="15.75" x14ac:dyDescent="0.25">
      <c r="A10" s="215" t="s">
        <v>516</v>
      </c>
      <c r="B10" s="174">
        <v>0</v>
      </c>
      <c r="C10" s="175">
        <v>0</v>
      </c>
      <c r="D10" s="175">
        <v>0</v>
      </c>
      <c r="E10" s="175">
        <v>0</v>
      </c>
      <c r="F10" s="175">
        <v>0</v>
      </c>
      <c r="G10" s="175">
        <v>1</v>
      </c>
      <c r="H10" s="176">
        <v>0</v>
      </c>
      <c r="I10" s="177">
        <v>1</v>
      </c>
      <c r="J10" s="133"/>
      <c r="K10" s="130"/>
      <c r="L10" s="11"/>
      <c r="M10" s="11"/>
      <c r="N10" s="198"/>
      <c r="O10" s="193"/>
      <c r="P10" s="11"/>
      <c r="Q10" s="11"/>
      <c r="R10" s="146" t="s">
        <v>196</v>
      </c>
      <c r="S10" s="130"/>
      <c r="T10" s="11"/>
      <c r="U10" s="11"/>
      <c r="V10" s="198"/>
      <c r="W10" s="193"/>
      <c r="X10" s="11"/>
      <c r="Y10" s="11"/>
      <c r="Z10" s="146"/>
      <c r="AA10" s="130"/>
      <c r="AB10" s="11"/>
      <c r="AC10" s="11"/>
      <c r="AD10" s="198"/>
      <c r="AE10" s="193"/>
      <c r="AF10" s="146"/>
      <c r="AG10" s="155">
        <f t="shared" si="0"/>
        <v>1</v>
      </c>
      <c r="AH10" s="151" t="s">
        <v>327</v>
      </c>
    </row>
    <row r="11" spans="1:34" ht="15.75" x14ac:dyDescent="0.25">
      <c r="A11" s="215" t="s">
        <v>517</v>
      </c>
      <c r="B11" s="174">
        <v>0</v>
      </c>
      <c r="C11" s="175">
        <v>0</v>
      </c>
      <c r="D11" s="175">
        <v>1</v>
      </c>
      <c r="E11" s="175">
        <v>0</v>
      </c>
      <c r="F11" s="175">
        <v>0</v>
      </c>
      <c r="G11" s="175">
        <v>0</v>
      </c>
      <c r="H11" s="176">
        <v>1</v>
      </c>
      <c r="I11" s="177">
        <v>2</v>
      </c>
      <c r="J11" s="133"/>
      <c r="K11" s="130"/>
      <c r="L11" s="11"/>
      <c r="M11" s="11"/>
      <c r="N11" s="198"/>
      <c r="O11" s="193"/>
      <c r="P11" s="11"/>
      <c r="Q11" s="11"/>
      <c r="R11" s="146"/>
      <c r="S11" s="130"/>
      <c r="T11" s="11"/>
      <c r="U11" s="11"/>
      <c r="V11" s="198" t="s">
        <v>196</v>
      </c>
      <c r="W11" s="193"/>
      <c r="X11" s="11"/>
      <c r="Y11" s="11" t="s">
        <v>196</v>
      </c>
      <c r="Z11" s="146"/>
      <c r="AA11" s="130"/>
      <c r="AB11" s="11"/>
      <c r="AC11" s="11"/>
      <c r="AD11" s="198"/>
      <c r="AE11" s="193"/>
      <c r="AF11" s="146"/>
      <c r="AG11" s="155">
        <f t="shared" si="0"/>
        <v>2</v>
      </c>
      <c r="AH11" s="151" t="s">
        <v>328</v>
      </c>
    </row>
    <row r="12" spans="1:34" ht="15.75" x14ac:dyDescent="0.25">
      <c r="A12" s="215" t="s">
        <v>518</v>
      </c>
      <c r="B12" s="174">
        <v>1</v>
      </c>
      <c r="C12" s="175">
        <v>1</v>
      </c>
      <c r="D12" s="175">
        <v>1</v>
      </c>
      <c r="E12" s="175">
        <v>0</v>
      </c>
      <c r="F12" s="175">
        <v>1</v>
      </c>
      <c r="G12" s="175">
        <v>1</v>
      </c>
      <c r="H12" s="176">
        <v>2</v>
      </c>
      <c r="I12" s="177">
        <v>7</v>
      </c>
      <c r="J12" s="133"/>
      <c r="K12" s="130"/>
      <c r="L12" s="11"/>
      <c r="M12" s="11"/>
      <c r="N12" s="198"/>
      <c r="O12" s="193"/>
      <c r="P12" s="11" t="s">
        <v>196</v>
      </c>
      <c r="Q12" s="11" t="s">
        <v>196</v>
      </c>
      <c r="R12" s="146" t="s">
        <v>196</v>
      </c>
      <c r="S12" s="130"/>
      <c r="T12" s="11"/>
      <c r="U12" s="11" t="s">
        <v>196</v>
      </c>
      <c r="V12" s="198" t="s">
        <v>196</v>
      </c>
      <c r="W12" s="193" t="s">
        <v>196</v>
      </c>
      <c r="X12" s="11"/>
      <c r="Y12" s="11"/>
      <c r="Z12" s="146"/>
      <c r="AA12" s="130"/>
      <c r="AB12" s="11"/>
      <c r="AC12" s="11"/>
      <c r="AD12" s="198"/>
      <c r="AE12" s="193"/>
      <c r="AF12" s="146"/>
      <c r="AG12" s="155">
        <f t="shared" si="0"/>
        <v>6</v>
      </c>
      <c r="AH12" s="151" t="s">
        <v>329</v>
      </c>
    </row>
    <row r="13" spans="1:34" ht="15.75" x14ac:dyDescent="0.25">
      <c r="A13" s="215" t="s">
        <v>519</v>
      </c>
      <c r="B13" s="174">
        <v>1</v>
      </c>
      <c r="C13" s="175">
        <v>1</v>
      </c>
      <c r="D13" s="175">
        <v>2</v>
      </c>
      <c r="E13" s="175">
        <v>1</v>
      </c>
      <c r="F13" s="175">
        <v>1</v>
      </c>
      <c r="G13" s="175">
        <v>1</v>
      </c>
      <c r="H13" s="176">
        <v>6</v>
      </c>
      <c r="I13" s="177">
        <v>13</v>
      </c>
      <c r="J13" s="133"/>
      <c r="K13" s="130"/>
      <c r="L13" s="11"/>
      <c r="M13" s="11"/>
      <c r="N13" s="198"/>
      <c r="O13" s="193"/>
      <c r="P13" s="11" t="s">
        <v>196</v>
      </c>
      <c r="Q13" s="11"/>
      <c r="R13" s="146" t="s">
        <v>196</v>
      </c>
      <c r="S13" s="130"/>
      <c r="T13" s="11" t="s">
        <v>196</v>
      </c>
      <c r="U13" s="11" t="s">
        <v>196</v>
      </c>
      <c r="V13" s="198" t="s">
        <v>196</v>
      </c>
      <c r="W13" s="193" t="s">
        <v>196</v>
      </c>
      <c r="X13" s="11" t="s">
        <v>196</v>
      </c>
      <c r="Y13" s="11" t="s">
        <v>196</v>
      </c>
      <c r="Z13" s="146" t="s">
        <v>196</v>
      </c>
      <c r="AA13" s="130"/>
      <c r="AB13" s="11" t="s">
        <v>196</v>
      </c>
      <c r="AC13" s="11"/>
      <c r="AD13" s="198"/>
      <c r="AE13" s="193"/>
      <c r="AF13" s="146"/>
      <c r="AG13" s="155">
        <f t="shared" si="0"/>
        <v>10</v>
      </c>
      <c r="AH13" s="151" t="s">
        <v>330</v>
      </c>
    </row>
    <row r="14" spans="1:34" ht="15.75" x14ac:dyDescent="0.25">
      <c r="A14" s="215" t="s">
        <v>520</v>
      </c>
      <c r="B14" s="174">
        <v>0</v>
      </c>
      <c r="C14" s="175">
        <v>0</v>
      </c>
      <c r="D14" s="175">
        <v>1</v>
      </c>
      <c r="E14" s="175">
        <v>0</v>
      </c>
      <c r="F14" s="175">
        <v>0</v>
      </c>
      <c r="G14" s="175">
        <v>0</v>
      </c>
      <c r="H14" s="176">
        <v>0</v>
      </c>
      <c r="I14" s="177">
        <v>1</v>
      </c>
      <c r="J14" s="133"/>
      <c r="K14" s="130"/>
      <c r="L14" s="11"/>
      <c r="M14" s="11"/>
      <c r="N14" s="198"/>
      <c r="O14" s="193"/>
      <c r="P14" s="11"/>
      <c r="Q14" s="11"/>
      <c r="R14" s="146"/>
      <c r="S14" s="130"/>
      <c r="T14" s="11"/>
      <c r="U14" s="11"/>
      <c r="V14" s="198" t="s">
        <v>196</v>
      </c>
      <c r="W14" s="193"/>
      <c r="X14" s="11"/>
      <c r="Y14" s="11"/>
      <c r="Z14" s="146"/>
      <c r="AA14" s="130"/>
      <c r="AB14" s="11"/>
      <c r="AC14" s="11"/>
      <c r="AD14" s="198"/>
      <c r="AE14" s="193"/>
      <c r="AF14" s="146"/>
      <c r="AG14" s="155">
        <f t="shared" si="0"/>
        <v>1</v>
      </c>
      <c r="AH14" s="151" t="s">
        <v>331</v>
      </c>
    </row>
    <row r="15" spans="1:34" ht="15.75" x14ac:dyDescent="0.25">
      <c r="A15" s="215" t="s">
        <v>521</v>
      </c>
      <c r="B15" s="174">
        <v>0</v>
      </c>
      <c r="C15" s="175">
        <v>0</v>
      </c>
      <c r="D15" s="175">
        <v>1</v>
      </c>
      <c r="E15" s="175">
        <v>1</v>
      </c>
      <c r="F15" s="175">
        <v>0</v>
      </c>
      <c r="G15" s="175">
        <v>2</v>
      </c>
      <c r="H15" s="176">
        <v>4</v>
      </c>
      <c r="I15" s="177">
        <v>8</v>
      </c>
      <c r="J15" s="133"/>
      <c r="K15" s="130"/>
      <c r="L15" s="11"/>
      <c r="M15" s="11"/>
      <c r="N15" s="198"/>
      <c r="O15" s="193"/>
      <c r="P15" s="11" t="s">
        <v>196</v>
      </c>
      <c r="Q15" s="11"/>
      <c r="R15" s="146" t="s">
        <v>196</v>
      </c>
      <c r="S15" s="130"/>
      <c r="T15" s="11" t="s">
        <v>196</v>
      </c>
      <c r="U15" s="11" t="s">
        <v>196</v>
      </c>
      <c r="V15" s="198" t="s">
        <v>196</v>
      </c>
      <c r="W15" s="193" t="s">
        <v>196</v>
      </c>
      <c r="X15" s="11"/>
      <c r="Y15" s="11"/>
      <c r="Z15" s="146"/>
      <c r="AA15" s="130" t="s">
        <v>196</v>
      </c>
      <c r="AB15" s="11"/>
      <c r="AC15" s="11"/>
      <c r="AD15" s="198"/>
      <c r="AE15" s="193"/>
      <c r="AF15" s="146"/>
      <c r="AG15" s="155">
        <f t="shared" si="0"/>
        <v>7</v>
      </c>
      <c r="AH15" s="151" t="s">
        <v>332</v>
      </c>
    </row>
    <row r="16" spans="1:34" s="4" customFormat="1" ht="15.75" x14ac:dyDescent="0.25">
      <c r="A16" s="215" t="s">
        <v>522</v>
      </c>
      <c r="B16" s="174">
        <v>0</v>
      </c>
      <c r="C16" s="175">
        <v>0</v>
      </c>
      <c r="D16" s="175">
        <v>0</v>
      </c>
      <c r="E16" s="175">
        <v>1</v>
      </c>
      <c r="F16" s="175">
        <v>0</v>
      </c>
      <c r="G16" s="175">
        <v>0</v>
      </c>
      <c r="H16" s="176">
        <v>6</v>
      </c>
      <c r="I16" s="177">
        <v>7</v>
      </c>
      <c r="J16" s="133"/>
      <c r="K16" s="131"/>
      <c r="L16" s="10"/>
      <c r="M16" s="10"/>
      <c r="N16" s="199" t="s">
        <v>196</v>
      </c>
      <c r="O16" s="194"/>
      <c r="P16" s="10" t="s">
        <v>196</v>
      </c>
      <c r="Q16" s="10" t="s">
        <v>196</v>
      </c>
      <c r="R16" s="147" t="s">
        <v>196</v>
      </c>
      <c r="S16" s="131" t="s">
        <v>196</v>
      </c>
      <c r="T16" s="10" t="s">
        <v>196</v>
      </c>
      <c r="U16" s="10"/>
      <c r="V16" s="199"/>
      <c r="W16" s="194"/>
      <c r="X16" s="10" t="s">
        <v>196</v>
      </c>
      <c r="Y16" s="10"/>
      <c r="Z16" s="147"/>
      <c r="AA16" s="131"/>
      <c r="AB16" s="10"/>
      <c r="AC16" s="10"/>
      <c r="AD16" s="199"/>
      <c r="AE16" s="194"/>
      <c r="AF16" s="147"/>
      <c r="AG16" s="155">
        <f t="shared" si="0"/>
        <v>7</v>
      </c>
      <c r="AH16" s="150" t="s">
        <v>333</v>
      </c>
    </row>
    <row r="17" spans="1:34" ht="15.75" x14ac:dyDescent="0.25">
      <c r="A17" s="215" t="s">
        <v>523</v>
      </c>
      <c r="B17" s="174">
        <v>0</v>
      </c>
      <c r="C17" s="175">
        <v>0</v>
      </c>
      <c r="D17" s="175">
        <v>1</v>
      </c>
      <c r="E17" s="175">
        <v>2</v>
      </c>
      <c r="F17" s="175">
        <v>0</v>
      </c>
      <c r="G17" s="175">
        <v>1</v>
      </c>
      <c r="H17" s="176">
        <v>0</v>
      </c>
      <c r="I17" s="177">
        <v>4</v>
      </c>
      <c r="J17" s="133"/>
      <c r="K17" s="130"/>
      <c r="L17" s="11"/>
      <c r="M17" s="11"/>
      <c r="N17" s="198"/>
      <c r="O17" s="193"/>
      <c r="P17" s="11"/>
      <c r="Q17" s="11"/>
      <c r="R17" s="146"/>
      <c r="S17" s="130"/>
      <c r="T17" s="11" t="s">
        <v>196</v>
      </c>
      <c r="U17" s="11" t="s">
        <v>196</v>
      </c>
      <c r="V17" s="198"/>
      <c r="W17" s="193" t="s">
        <v>196</v>
      </c>
      <c r="X17" s="11"/>
      <c r="Y17" s="11"/>
      <c r="Z17" s="146"/>
      <c r="AA17" s="130"/>
      <c r="AB17" s="11"/>
      <c r="AC17" s="11"/>
      <c r="AD17" s="198"/>
      <c r="AE17" s="193"/>
      <c r="AF17" s="146"/>
      <c r="AG17" s="155">
        <f t="shared" si="0"/>
        <v>3</v>
      </c>
      <c r="AH17" s="151" t="s">
        <v>335</v>
      </c>
    </row>
    <row r="18" spans="1:34" ht="15.75" x14ac:dyDescent="0.25">
      <c r="A18" s="215" t="s">
        <v>524</v>
      </c>
      <c r="B18" s="174">
        <v>0</v>
      </c>
      <c r="C18" s="175">
        <v>0</v>
      </c>
      <c r="D18" s="175">
        <v>1</v>
      </c>
      <c r="E18" s="175">
        <v>1</v>
      </c>
      <c r="F18" s="175">
        <v>1</v>
      </c>
      <c r="G18" s="175">
        <v>0</v>
      </c>
      <c r="H18" s="176">
        <v>1</v>
      </c>
      <c r="I18" s="177">
        <v>4</v>
      </c>
      <c r="J18" s="133"/>
      <c r="K18" s="130"/>
      <c r="L18" s="11"/>
      <c r="M18" s="11"/>
      <c r="N18" s="198"/>
      <c r="O18" s="193"/>
      <c r="P18" s="11"/>
      <c r="Q18" s="11"/>
      <c r="R18" s="146" t="s">
        <v>196</v>
      </c>
      <c r="S18" s="130" t="s">
        <v>196</v>
      </c>
      <c r="T18" s="11"/>
      <c r="U18" s="11" t="s">
        <v>196</v>
      </c>
      <c r="V18" s="198"/>
      <c r="W18" s="193" t="s">
        <v>196</v>
      </c>
      <c r="X18" s="11"/>
      <c r="Y18" s="11"/>
      <c r="Z18" s="146"/>
      <c r="AA18" s="130"/>
      <c r="AB18" s="11"/>
      <c r="AC18" s="11"/>
      <c r="AD18" s="198"/>
      <c r="AE18" s="193"/>
      <c r="AF18" s="146"/>
      <c r="AG18" s="155">
        <f t="shared" si="0"/>
        <v>4</v>
      </c>
      <c r="AH18" s="152" t="s">
        <v>334</v>
      </c>
    </row>
    <row r="19" spans="1:34" ht="15.75" x14ac:dyDescent="0.25">
      <c r="A19" s="215" t="s">
        <v>525</v>
      </c>
      <c r="B19" s="174">
        <v>0</v>
      </c>
      <c r="C19" s="175">
        <v>0</v>
      </c>
      <c r="D19" s="175">
        <v>1</v>
      </c>
      <c r="E19" s="175">
        <v>0</v>
      </c>
      <c r="F19" s="175">
        <v>0</v>
      </c>
      <c r="G19" s="175">
        <v>0</v>
      </c>
      <c r="H19" s="176">
        <v>2</v>
      </c>
      <c r="I19" s="177">
        <v>3</v>
      </c>
      <c r="J19" s="133"/>
      <c r="K19" s="130"/>
      <c r="L19" s="11"/>
      <c r="M19" s="11"/>
      <c r="N19" s="198"/>
      <c r="O19" s="193"/>
      <c r="P19" s="11" t="s">
        <v>196</v>
      </c>
      <c r="Q19" s="11"/>
      <c r="R19" s="146" t="s">
        <v>196</v>
      </c>
      <c r="S19" s="130"/>
      <c r="T19" s="11"/>
      <c r="U19" s="11"/>
      <c r="V19" s="198"/>
      <c r="W19" s="193"/>
      <c r="X19" s="11"/>
      <c r="Y19" s="11"/>
      <c r="Z19" s="146"/>
      <c r="AA19" s="130"/>
      <c r="AB19" s="11"/>
      <c r="AC19" s="11"/>
      <c r="AD19" s="198"/>
      <c r="AE19" s="193"/>
      <c r="AF19" s="146"/>
      <c r="AG19" s="155">
        <f t="shared" si="0"/>
        <v>2</v>
      </c>
      <c r="AH19" s="151" t="s">
        <v>336</v>
      </c>
    </row>
    <row r="20" spans="1:34" ht="15.75" x14ac:dyDescent="0.25">
      <c r="A20" s="215" t="s">
        <v>526</v>
      </c>
      <c r="B20" s="174">
        <v>0</v>
      </c>
      <c r="C20" s="175">
        <v>2</v>
      </c>
      <c r="D20" s="175">
        <v>5</v>
      </c>
      <c r="E20" s="175">
        <v>2</v>
      </c>
      <c r="F20" s="175">
        <v>2</v>
      </c>
      <c r="G20" s="175">
        <v>1</v>
      </c>
      <c r="H20" s="176">
        <v>7</v>
      </c>
      <c r="I20" s="177">
        <v>19</v>
      </c>
      <c r="J20" s="133"/>
      <c r="K20" s="130"/>
      <c r="L20" s="11" t="s">
        <v>196</v>
      </c>
      <c r="M20" s="11"/>
      <c r="N20" s="198" t="s">
        <v>196</v>
      </c>
      <c r="O20" s="193" t="s">
        <v>196</v>
      </c>
      <c r="P20" s="11" t="s">
        <v>196</v>
      </c>
      <c r="Q20" s="11" t="s">
        <v>196</v>
      </c>
      <c r="R20" s="146" t="s">
        <v>196</v>
      </c>
      <c r="S20" s="130" t="s">
        <v>196</v>
      </c>
      <c r="T20" s="11" t="s">
        <v>196</v>
      </c>
      <c r="U20" s="11" t="s">
        <v>196</v>
      </c>
      <c r="V20" s="198"/>
      <c r="W20" s="193"/>
      <c r="X20" s="11"/>
      <c r="Y20" s="11"/>
      <c r="Z20" s="146"/>
      <c r="AA20" s="130"/>
      <c r="AB20" s="11"/>
      <c r="AC20" s="11"/>
      <c r="AD20" s="198"/>
      <c r="AE20" s="193"/>
      <c r="AF20" s="146"/>
      <c r="AG20" s="155">
        <f t="shared" si="0"/>
        <v>8</v>
      </c>
      <c r="AH20" s="152" t="s">
        <v>337</v>
      </c>
    </row>
    <row r="21" spans="1:34" ht="15.75" x14ac:dyDescent="0.25">
      <c r="A21" s="215" t="s">
        <v>527</v>
      </c>
      <c r="B21" s="174">
        <v>0</v>
      </c>
      <c r="C21" s="175">
        <v>0</v>
      </c>
      <c r="D21" s="175">
        <v>1</v>
      </c>
      <c r="E21" s="175">
        <v>1</v>
      </c>
      <c r="F21" s="175">
        <v>0</v>
      </c>
      <c r="G21" s="175">
        <v>0</v>
      </c>
      <c r="H21" s="176">
        <v>1</v>
      </c>
      <c r="I21" s="177">
        <v>3</v>
      </c>
      <c r="J21" s="133"/>
      <c r="K21" s="130"/>
      <c r="L21" s="11"/>
      <c r="M21" s="11"/>
      <c r="N21" s="198"/>
      <c r="O21" s="193"/>
      <c r="P21" s="11"/>
      <c r="Q21" s="11"/>
      <c r="R21" s="146" t="s">
        <v>196</v>
      </c>
      <c r="S21" s="130"/>
      <c r="T21" s="11"/>
      <c r="U21" s="11"/>
      <c r="V21" s="198"/>
      <c r="W21" s="193"/>
      <c r="X21" s="11"/>
      <c r="Y21" s="11"/>
      <c r="Z21" s="146"/>
      <c r="AA21" s="130"/>
      <c r="AB21" s="11"/>
      <c r="AC21" s="11"/>
      <c r="AD21" s="198"/>
      <c r="AE21" s="193"/>
      <c r="AF21" s="146"/>
      <c r="AG21" s="155">
        <f t="shared" si="0"/>
        <v>1</v>
      </c>
      <c r="AH21" s="151" t="s">
        <v>338</v>
      </c>
    </row>
    <row r="22" spans="1:34" ht="15.75" x14ac:dyDescent="0.25">
      <c r="A22" s="215" t="s">
        <v>528</v>
      </c>
      <c r="B22" s="174">
        <v>0</v>
      </c>
      <c r="C22" s="175">
        <v>0</v>
      </c>
      <c r="D22" s="175">
        <v>1</v>
      </c>
      <c r="E22" s="175">
        <v>2</v>
      </c>
      <c r="F22" s="175">
        <v>2</v>
      </c>
      <c r="G22" s="175">
        <v>1</v>
      </c>
      <c r="H22" s="176">
        <v>0</v>
      </c>
      <c r="I22" s="177">
        <v>6</v>
      </c>
      <c r="J22" s="133"/>
      <c r="K22" s="131"/>
      <c r="L22" s="10"/>
      <c r="M22" s="11"/>
      <c r="N22" s="198"/>
      <c r="O22" s="193"/>
      <c r="P22" s="11"/>
      <c r="Q22" s="11"/>
      <c r="R22" s="146" t="s">
        <v>196</v>
      </c>
      <c r="S22" s="130"/>
      <c r="T22" s="11"/>
      <c r="U22" s="11" t="s">
        <v>196</v>
      </c>
      <c r="V22" s="198" t="s">
        <v>196</v>
      </c>
      <c r="W22" s="193" t="s">
        <v>196</v>
      </c>
      <c r="X22" s="11"/>
      <c r="Y22" s="11"/>
      <c r="Z22" s="146"/>
      <c r="AA22" s="130"/>
      <c r="AB22" s="11"/>
      <c r="AC22" s="11"/>
      <c r="AD22" s="198"/>
      <c r="AE22" s="193"/>
      <c r="AF22" s="146"/>
      <c r="AG22" s="155">
        <f t="shared" si="0"/>
        <v>4</v>
      </c>
      <c r="AH22" s="151" t="s">
        <v>339</v>
      </c>
    </row>
    <row r="23" spans="1:34" ht="15.75" x14ac:dyDescent="0.25">
      <c r="A23" s="215" t="s">
        <v>301</v>
      </c>
      <c r="B23" s="174">
        <v>0</v>
      </c>
      <c r="C23" s="175">
        <v>0</v>
      </c>
      <c r="D23" s="175">
        <v>0</v>
      </c>
      <c r="E23" s="175">
        <v>0</v>
      </c>
      <c r="F23" s="175">
        <v>0</v>
      </c>
      <c r="G23" s="175">
        <v>0</v>
      </c>
      <c r="H23" s="176">
        <v>1</v>
      </c>
      <c r="I23" s="177">
        <v>1</v>
      </c>
      <c r="J23" s="133"/>
      <c r="K23" s="131"/>
      <c r="L23" s="10"/>
      <c r="M23" s="11"/>
      <c r="N23" s="198"/>
      <c r="O23" s="193"/>
      <c r="P23" s="11" t="s">
        <v>196</v>
      </c>
      <c r="Q23" s="11"/>
      <c r="R23" s="146"/>
      <c r="S23" s="130"/>
      <c r="T23" s="11"/>
      <c r="U23" s="11"/>
      <c r="V23" s="198"/>
      <c r="W23" s="193"/>
      <c r="X23" s="11"/>
      <c r="Y23" s="11"/>
      <c r="Z23" s="146"/>
      <c r="AA23" s="130"/>
      <c r="AB23" s="11"/>
      <c r="AC23" s="11"/>
      <c r="AD23" s="198"/>
      <c r="AE23" s="193"/>
      <c r="AF23" s="146"/>
      <c r="AG23" s="155">
        <f t="shared" si="0"/>
        <v>1</v>
      </c>
      <c r="AH23" s="151" t="s">
        <v>340</v>
      </c>
    </row>
    <row r="24" spans="1:34" ht="15.75" x14ac:dyDescent="0.25">
      <c r="A24" s="215" t="s">
        <v>529</v>
      </c>
      <c r="B24" s="174">
        <v>0</v>
      </c>
      <c r="C24" s="175">
        <v>0</v>
      </c>
      <c r="D24" s="175">
        <v>1</v>
      </c>
      <c r="E24" s="175">
        <v>1</v>
      </c>
      <c r="F24" s="175">
        <v>0</v>
      </c>
      <c r="G24" s="175">
        <v>0</v>
      </c>
      <c r="H24" s="176">
        <v>0</v>
      </c>
      <c r="I24" s="177">
        <v>2</v>
      </c>
      <c r="J24" s="133"/>
      <c r="K24" s="130"/>
      <c r="L24" s="11"/>
      <c r="M24" s="11"/>
      <c r="N24" s="198"/>
      <c r="O24" s="193"/>
      <c r="P24" s="11"/>
      <c r="Q24" s="11"/>
      <c r="R24" s="146"/>
      <c r="S24" s="130"/>
      <c r="T24" s="11"/>
      <c r="U24" s="11"/>
      <c r="V24" s="198" t="s">
        <v>196</v>
      </c>
      <c r="W24" s="193"/>
      <c r="X24" s="11"/>
      <c r="Y24" s="11"/>
      <c r="Z24" s="146"/>
      <c r="AA24" s="130" t="s">
        <v>196</v>
      </c>
      <c r="AB24" s="11"/>
      <c r="AC24" s="11"/>
      <c r="AD24" s="198"/>
      <c r="AE24" s="193"/>
      <c r="AF24" s="146"/>
      <c r="AG24" s="155">
        <f t="shared" si="0"/>
        <v>2</v>
      </c>
      <c r="AH24" s="151" t="s">
        <v>341</v>
      </c>
    </row>
    <row r="25" spans="1:34" ht="15.75" x14ac:dyDescent="0.25">
      <c r="A25" s="215" t="s">
        <v>530</v>
      </c>
      <c r="B25" s="174">
        <v>0</v>
      </c>
      <c r="C25" s="175">
        <v>0</v>
      </c>
      <c r="D25" s="175">
        <v>1</v>
      </c>
      <c r="E25" s="175">
        <v>1</v>
      </c>
      <c r="F25" s="175">
        <v>0</v>
      </c>
      <c r="G25" s="175">
        <v>0</v>
      </c>
      <c r="H25" s="176">
        <v>0</v>
      </c>
      <c r="I25" s="177">
        <v>2</v>
      </c>
      <c r="J25" s="133"/>
      <c r="K25" s="130"/>
      <c r="L25" s="11"/>
      <c r="M25" s="11"/>
      <c r="N25" s="198"/>
      <c r="O25" s="193"/>
      <c r="P25" s="11"/>
      <c r="Q25" s="11"/>
      <c r="R25" s="146" t="s">
        <v>196</v>
      </c>
      <c r="S25" s="130"/>
      <c r="T25" s="11"/>
      <c r="U25" s="11"/>
      <c r="V25" s="198"/>
      <c r="W25" s="193"/>
      <c r="X25" s="11"/>
      <c r="Y25" s="11"/>
      <c r="Z25" s="146"/>
      <c r="AA25" s="130"/>
      <c r="AB25" s="11"/>
      <c r="AC25" s="11"/>
      <c r="AD25" s="198"/>
      <c r="AE25" s="193"/>
      <c r="AF25" s="146"/>
      <c r="AG25" s="155">
        <f t="shared" si="0"/>
        <v>1</v>
      </c>
      <c r="AH25" s="151" t="s">
        <v>343</v>
      </c>
    </row>
    <row r="26" spans="1:34" ht="15.75" x14ac:dyDescent="0.25">
      <c r="A26" s="215" t="s">
        <v>531</v>
      </c>
      <c r="B26" s="174">
        <v>0</v>
      </c>
      <c r="C26" s="175">
        <v>0</v>
      </c>
      <c r="D26" s="175">
        <v>1</v>
      </c>
      <c r="E26" s="175">
        <v>0</v>
      </c>
      <c r="F26" s="175">
        <v>0</v>
      </c>
      <c r="G26" s="175">
        <v>0</v>
      </c>
      <c r="H26" s="176">
        <v>0</v>
      </c>
      <c r="I26" s="177">
        <v>1</v>
      </c>
      <c r="J26" s="133"/>
      <c r="K26" s="130"/>
      <c r="L26" s="11"/>
      <c r="M26" s="11"/>
      <c r="N26" s="198"/>
      <c r="O26" s="193"/>
      <c r="P26" s="11"/>
      <c r="Q26" s="11"/>
      <c r="R26" s="146" t="s">
        <v>196</v>
      </c>
      <c r="S26" s="130"/>
      <c r="T26" s="11"/>
      <c r="U26" s="11"/>
      <c r="V26" s="198"/>
      <c r="W26" s="193"/>
      <c r="X26" s="11"/>
      <c r="Y26" s="11"/>
      <c r="Z26" s="146"/>
      <c r="AA26" s="130"/>
      <c r="AB26" s="11"/>
      <c r="AC26" s="11"/>
      <c r="AD26" s="198"/>
      <c r="AE26" s="193"/>
      <c r="AF26" s="146"/>
      <c r="AG26" s="155">
        <f t="shared" si="0"/>
        <v>1</v>
      </c>
      <c r="AH26" s="151" t="s">
        <v>327</v>
      </c>
    </row>
    <row r="27" spans="1:34" ht="15.75" x14ac:dyDescent="0.25">
      <c r="A27" s="215" t="s">
        <v>532</v>
      </c>
      <c r="B27" s="174">
        <v>0</v>
      </c>
      <c r="C27" s="175">
        <v>0</v>
      </c>
      <c r="D27" s="175">
        <v>1</v>
      </c>
      <c r="E27" s="175">
        <v>0</v>
      </c>
      <c r="F27" s="175">
        <v>0</v>
      </c>
      <c r="G27" s="175">
        <v>0</v>
      </c>
      <c r="H27" s="176">
        <v>1</v>
      </c>
      <c r="I27" s="177">
        <v>2</v>
      </c>
      <c r="J27" s="133"/>
      <c r="K27" s="130"/>
      <c r="L27" s="11"/>
      <c r="M27" s="11"/>
      <c r="N27" s="198"/>
      <c r="O27" s="193"/>
      <c r="P27" s="11"/>
      <c r="Q27" s="11" t="s">
        <v>196</v>
      </c>
      <c r="R27" s="146" t="s">
        <v>196</v>
      </c>
      <c r="S27" s="130"/>
      <c r="T27" s="11"/>
      <c r="U27" s="11"/>
      <c r="V27" s="198"/>
      <c r="W27" s="193"/>
      <c r="X27" s="11"/>
      <c r="Y27" s="11"/>
      <c r="Z27" s="146"/>
      <c r="AA27" s="130"/>
      <c r="AB27" s="11"/>
      <c r="AC27" s="11"/>
      <c r="AD27" s="198"/>
      <c r="AE27" s="193"/>
      <c r="AF27" s="146"/>
      <c r="AG27" s="155">
        <f t="shared" si="0"/>
        <v>2</v>
      </c>
      <c r="AH27" s="151" t="s">
        <v>344</v>
      </c>
    </row>
    <row r="28" spans="1:34" ht="15.75" x14ac:dyDescent="0.25">
      <c r="A28" s="215" t="s">
        <v>533</v>
      </c>
      <c r="B28" s="174">
        <v>0</v>
      </c>
      <c r="C28" s="175">
        <v>0</v>
      </c>
      <c r="D28" s="175">
        <v>0</v>
      </c>
      <c r="E28" s="175">
        <v>1</v>
      </c>
      <c r="F28" s="175">
        <v>1</v>
      </c>
      <c r="G28" s="175">
        <v>0</v>
      </c>
      <c r="H28" s="176">
        <v>0</v>
      </c>
      <c r="I28" s="177">
        <v>2</v>
      </c>
      <c r="J28" s="133"/>
      <c r="K28" s="130"/>
      <c r="L28" s="11"/>
      <c r="M28" s="11"/>
      <c r="N28" s="198"/>
      <c r="O28" s="193"/>
      <c r="P28" s="11"/>
      <c r="Q28" s="11"/>
      <c r="R28" s="146" t="s">
        <v>196</v>
      </c>
      <c r="S28" s="130"/>
      <c r="T28" s="11" t="s">
        <v>196</v>
      </c>
      <c r="U28" s="11"/>
      <c r="V28" s="198"/>
      <c r="W28" s="193" t="s">
        <v>196</v>
      </c>
      <c r="X28" s="11"/>
      <c r="Y28" s="11"/>
      <c r="Z28" s="146"/>
      <c r="AA28" s="130"/>
      <c r="AB28" s="11"/>
      <c r="AC28" s="11"/>
      <c r="AD28" s="198"/>
      <c r="AE28" s="193"/>
      <c r="AF28" s="146"/>
      <c r="AG28" s="155">
        <f t="shared" si="0"/>
        <v>3</v>
      </c>
      <c r="AH28" s="151" t="s">
        <v>404</v>
      </c>
    </row>
    <row r="29" spans="1:34" ht="15.75" x14ac:dyDescent="0.25">
      <c r="A29" s="215" t="s">
        <v>534</v>
      </c>
      <c r="B29" s="174">
        <v>0</v>
      </c>
      <c r="C29" s="175">
        <v>0</v>
      </c>
      <c r="D29" s="175">
        <v>0</v>
      </c>
      <c r="E29" s="175">
        <v>0</v>
      </c>
      <c r="F29" s="175">
        <v>0</v>
      </c>
      <c r="G29" s="175">
        <v>1</v>
      </c>
      <c r="H29" s="176">
        <v>2</v>
      </c>
      <c r="I29" s="177">
        <v>3</v>
      </c>
      <c r="J29" s="133"/>
      <c r="K29" s="130"/>
      <c r="L29" s="11"/>
      <c r="M29" s="11"/>
      <c r="N29" s="198"/>
      <c r="O29" s="193"/>
      <c r="P29" s="11"/>
      <c r="Q29" s="11"/>
      <c r="R29" s="146" t="s">
        <v>196</v>
      </c>
      <c r="S29" s="130" t="s">
        <v>196</v>
      </c>
      <c r="T29" s="11"/>
      <c r="U29" s="11" t="s">
        <v>196</v>
      </c>
      <c r="V29" s="198"/>
      <c r="W29" s="193"/>
      <c r="X29" s="11"/>
      <c r="Y29" s="11"/>
      <c r="Z29" s="146" t="s">
        <v>196</v>
      </c>
      <c r="AA29" s="130"/>
      <c r="AB29" s="11"/>
      <c r="AC29" s="11"/>
      <c r="AD29" s="198"/>
      <c r="AE29" s="193"/>
      <c r="AF29" s="146"/>
      <c r="AG29" s="155">
        <f t="shared" si="0"/>
        <v>4</v>
      </c>
      <c r="AH29" s="151" t="s">
        <v>345</v>
      </c>
    </row>
    <row r="30" spans="1:34" ht="15.75" x14ac:dyDescent="0.25">
      <c r="A30" s="215" t="s">
        <v>535</v>
      </c>
      <c r="B30" s="174">
        <v>0</v>
      </c>
      <c r="C30" s="175">
        <v>2</v>
      </c>
      <c r="D30" s="175">
        <v>4</v>
      </c>
      <c r="E30" s="175">
        <v>2</v>
      </c>
      <c r="F30" s="175">
        <v>2</v>
      </c>
      <c r="G30" s="175">
        <v>2</v>
      </c>
      <c r="H30" s="176">
        <v>10</v>
      </c>
      <c r="I30" s="177">
        <v>22</v>
      </c>
      <c r="J30" s="133"/>
      <c r="K30" s="130"/>
      <c r="L30" s="11"/>
      <c r="M30" s="11"/>
      <c r="N30" s="198"/>
      <c r="O30" s="193"/>
      <c r="P30" s="11" t="s">
        <v>196</v>
      </c>
      <c r="Q30" s="11" t="s">
        <v>196</v>
      </c>
      <c r="R30" s="146" t="s">
        <v>196</v>
      </c>
      <c r="S30" s="130" t="s">
        <v>196</v>
      </c>
      <c r="T30" s="11" t="s">
        <v>196</v>
      </c>
      <c r="U30" s="11" t="s">
        <v>196</v>
      </c>
      <c r="V30" s="198" t="s">
        <v>196</v>
      </c>
      <c r="W30" s="193" t="s">
        <v>196</v>
      </c>
      <c r="X30" s="11"/>
      <c r="Y30" s="11" t="s">
        <v>196</v>
      </c>
      <c r="Z30" s="146" t="s">
        <v>196</v>
      </c>
      <c r="AA30" s="130"/>
      <c r="AB30" s="11"/>
      <c r="AC30" s="11"/>
      <c r="AD30" s="198"/>
      <c r="AE30" s="193"/>
      <c r="AF30" s="146"/>
      <c r="AG30" s="155">
        <f t="shared" si="0"/>
        <v>10</v>
      </c>
      <c r="AH30" s="151" t="s">
        <v>346</v>
      </c>
    </row>
    <row r="31" spans="1:34" ht="15.75" x14ac:dyDescent="0.25">
      <c r="A31" s="215" t="s">
        <v>536</v>
      </c>
      <c r="B31" s="174">
        <v>0</v>
      </c>
      <c r="C31" s="175">
        <v>0</v>
      </c>
      <c r="D31" s="175">
        <v>3</v>
      </c>
      <c r="E31" s="175">
        <v>1</v>
      </c>
      <c r="F31" s="175">
        <v>0</v>
      </c>
      <c r="G31" s="175">
        <v>1</v>
      </c>
      <c r="H31" s="176">
        <v>1</v>
      </c>
      <c r="I31" s="177">
        <v>6</v>
      </c>
      <c r="J31" s="133"/>
      <c r="K31" s="130"/>
      <c r="L31" s="11"/>
      <c r="M31" s="11"/>
      <c r="N31" s="198"/>
      <c r="O31" s="193"/>
      <c r="P31" s="11" t="s">
        <v>196</v>
      </c>
      <c r="Q31" s="11"/>
      <c r="R31" s="146" t="s">
        <v>196</v>
      </c>
      <c r="S31" s="130"/>
      <c r="T31" s="11"/>
      <c r="U31" s="11" t="s">
        <v>196</v>
      </c>
      <c r="V31" s="198"/>
      <c r="W31" s="193"/>
      <c r="X31" s="11"/>
      <c r="Y31" s="11"/>
      <c r="Z31" s="146"/>
      <c r="AA31" s="130" t="s">
        <v>196</v>
      </c>
      <c r="AB31" s="11" t="s">
        <v>196</v>
      </c>
      <c r="AC31" s="11"/>
      <c r="AD31" s="198"/>
      <c r="AE31" s="193"/>
      <c r="AF31" s="146"/>
      <c r="AG31" s="155">
        <f t="shared" si="0"/>
        <v>5</v>
      </c>
      <c r="AH31" s="151" t="s">
        <v>347</v>
      </c>
    </row>
    <row r="32" spans="1:34" ht="15.75" x14ac:dyDescent="0.25">
      <c r="A32" s="215" t="s">
        <v>303</v>
      </c>
      <c r="B32" s="174">
        <v>0</v>
      </c>
      <c r="C32" s="175">
        <v>0</v>
      </c>
      <c r="D32" s="175">
        <v>0</v>
      </c>
      <c r="E32" s="175">
        <v>1</v>
      </c>
      <c r="F32" s="175">
        <v>1</v>
      </c>
      <c r="G32" s="175">
        <v>0</v>
      </c>
      <c r="H32" s="176">
        <v>0</v>
      </c>
      <c r="I32" s="177">
        <v>2</v>
      </c>
      <c r="J32" s="133"/>
      <c r="K32" s="130"/>
      <c r="L32" s="11"/>
      <c r="M32" s="11"/>
      <c r="N32" s="198"/>
      <c r="O32" s="193"/>
      <c r="P32" s="11"/>
      <c r="Q32" s="11"/>
      <c r="R32" s="146" t="s">
        <v>196</v>
      </c>
      <c r="S32" s="130"/>
      <c r="T32" s="11"/>
      <c r="U32" s="11" t="s">
        <v>196</v>
      </c>
      <c r="V32" s="198"/>
      <c r="W32" s="193"/>
      <c r="X32" s="11"/>
      <c r="Y32" s="11"/>
      <c r="Z32" s="146"/>
      <c r="AA32" s="130"/>
      <c r="AB32" s="11"/>
      <c r="AC32" s="11"/>
      <c r="AD32" s="198"/>
      <c r="AE32" s="193"/>
      <c r="AF32" s="146"/>
      <c r="AG32" s="155">
        <f t="shared" si="0"/>
        <v>2</v>
      </c>
      <c r="AH32" s="151" t="s">
        <v>348</v>
      </c>
    </row>
    <row r="33" spans="1:34" ht="15.75" x14ac:dyDescent="0.25">
      <c r="A33" s="215" t="s">
        <v>537</v>
      </c>
      <c r="B33" s="174">
        <v>0</v>
      </c>
      <c r="C33" s="175">
        <v>0</v>
      </c>
      <c r="D33" s="175">
        <v>1</v>
      </c>
      <c r="E33" s="175">
        <v>2</v>
      </c>
      <c r="F33" s="175">
        <v>0</v>
      </c>
      <c r="G33" s="175">
        <v>1</v>
      </c>
      <c r="H33" s="176">
        <v>0</v>
      </c>
      <c r="I33" s="177">
        <v>4</v>
      </c>
      <c r="J33" s="133"/>
      <c r="K33" s="130"/>
      <c r="L33" s="11"/>
      <c r="M33" s="11"/>
      <c r="N33" s="198"/>
      <c r="O33" s="193"/>
      <c r="P33" s="11"/>
      <c r="Q33" s="11"/>
      <c r="R33" s="146" t="s">
        <v>196</v>
      </c>
      <c r="S33" s="130" t="s">
        <v>196</v>
      </c>
      <c r="T33" s="11"/>
      <c r="U33" s="11" t="s">
        <v>196</v>
      </c>
      <c r="V33" s="198" t="s">
        <v>196</v>
      </c>
      <c r="W33" s="193"/>
      <c r="X33" s="11"/>
      <c r="Y33" s="11" t="s">
        <v>196</v>
      </c>
      <c r="Z33" s="146"/>
      <c r="AA33" s="130" t="s">
        <v>196</v>
      </c>
      <c r="AB33" s="11"/>
      <c r="AC33" s="11"/>
      <c r="AD33" s="198"/>
      <c r="AE33" s="193"/>
      <c r="AF33" s="146"/>
      <c r="AG33" s="155">
        <f t="shared" si="0"/>
        <v>6</v>
      </c>
      <c r="AH33" s="151" t="s">
        <v>349</v>
      </c>
    </row>
    <row r="34" spans="1:34" x14ac:dyDescent="0.3">
      <c r="A34" s="215" t="s">
        <v>538</v>
      </c>
      <c r="B34" s="174">
        <v>0</v>
      </c>
      <c r="C34" s="175">
        <v>0</v>
      </c>
      <c r="D34" s="175">
        <v>0</v>
      </c>
      <c r="E34" s="175">
        <v>0</v>
      </c>
      <c r="F34" s="175">
        <v>0</v>
      </c>
      <c r="G34" s="175">
        <v>0</v>
      </c>
      <c r="H34" s="176">
        <v>2</v>
      </c>
      <c r="I34" s="177">
        <v>2</v>
      </c>
      <c r="J34" s="133"/>
      <c r="K34" s="130"/>
      <c r="L34" s="11"/>
      <c r="M34" s="11"/>
      <c r="N34" s="198"/>
      <c r="O34" s="193"/>
      <c r="P34" s="11" t="s">
        <v>196</v>
      </c>
      <c r="Q34" s="11"/>
      <c r="R34" s="146"/>
      <c r="S34" s="130"/>
      <c r="T34" s="11" t="s">
        <v>196</v>
      </c>
      <c r="U34" s="11"/>
      <c r="V34" s="198"/>
      <c r="W34" s="193"/>
      <c r="X34" s="11"/>
      <c r="Y34" s="11"/>
      <c r="Z34" s="146" t="s">
        <v>196</v>
      </c>
      <c r="AA34" s="130" t="s">
        <v>196</v>
      </c>
      <c r="AB34" s="11" t="s">
        <v>196</v>
      </c>
      <c r="AC34" s="11"/>
      <c r="AD34" s="198"/>
      <c r="AE34" s="193"/>
      <c r="AF34" s="146"/>
      <c r="AG34" s="155">
        <f t="shared" si="0"/>
        <v>5</v>
      </c>
      <c r="AH34" s="151" t="s">
        <v>351</v>
      </c>
    </row>
    <row r="35" spans="1:34" x14ac:dyDescent="0.3">
      <c r="A35" s="215" t="s">
        <v>539</v>
      </c>
      <c r="B35" s="174">
        <v>0</v>
      </c>
      <c r="C35" s="175">
        <v>0</v>
      </c>
      <c r="D35" s="175">
        <v>1</v>
      </c>
      <c r="E35" s="175">
        <v>0</v>
      </c>
      <c r="F35" s="175">
        <v>0</v>
      </c>
      <c r="G35" s="175">
        <v>0</v>
      </c>
      <c r="H35" s="176">
        <v>2</v>
      </c>
      <c r="I35" s="177">
        <v>3</v>
      </c>
      <c r="J35" s="133"/>
      <c r="K35" s="130"/>
      <c r="L35" s="11"/>
      <c r="M35" s="11"/>
      <c r="N35" s="198"/>
      <c r="O35" s="193"/>
      <c r="P35" s="11" t="s">
        <v>196</v>
      </c>
      <c r="Q35" s="11"/>
      <c r="R35" s="146" t="s">
        <v>196</v>
      </c>
      <c r="S35" s="130"/>
      <c r="T35" s="11"/>
      <c r="U35" s="11"/>
      <c r="V35" s="198" t="s">
        <v>196</v>
      </c>
      <c r="W35" s="193"/>
      <c r="X35" s="11"/>
      <c r="Y35" s="11"/>
      <c r="Z35" s="146"/>
      <c r="AA35" s="130"/>
      <c r="AB35" s="11"/>
      <c r="AC35" s="11"/>
      <c r="AD35" s="198"/>
      <c r="AE35" s="193"/>
      <c r="AF35" s="146"/>
      <c r="AG35" s="155">
        <f t="shared" si="0"/>
        <v>3</v>
      </c>
      <c r="AH35" s="151" t="s">
        <v>350</v>
      </c>
    </row>
    <row r="36" spans="1:34" x14ac:dyDescent="0.3">
      <c r="A36" s="215" t="s">
        <v>540</v>
      </c>
      <c r="B36" s="174">
        <v>3</v>
      </c>
      <c r="C36" s="175">
        <v>3</v>
      </c>
      <c r="D36" s="175">
        <v>3</v>
      </c>
      <c r="E36" s="175">
        <v>3</v>
      </c>
      <c r="F36" s="175">
        <v>3</v>
      </c>
      <c r="G36" s="175">
        <v>3</v>
      </c>
      <c r="H36" s="176">
        <v>8</v>
      </c>
      <c r="I36" s="177">
        <v>26</v>
      </c>
      <c r="J36" s="133"/>
      <c r="K36" s="130"/>
      <c r="L36" s="11" t="s">
        <v>196</v>
      </c>
      <c r="M36" s="11"/>
      <c r="N36" s="198" t="s">
        <v>196</v>
      </c>
      <c r="O36" s="193"/>
      <c r="P36" s="11" t="s">
        <v>196</v>
      </c>
      <c r="Q36" s="11" t="s">
        <v>196</v>
      </c>
      <c r="R36" s="146" t="s">
        <v>196</v>
      </c>
      <c r="S36" s="130" t="s">
        <v>196</v>
      </c>
      <c r="T36" s="11" t="s">
        <v>196</v>
      </c>
      <c r="U36" s="11" t="s">
        <v>196</v>
      </c>
      <c r="V36" s="198" t="s">
        <v>196</v>
      </c>
      <c r="W36" s="193" t="s">
        <v>196</v>
      </c>
      <c r="X36" s="11" t="s">
        <v>196</v>
      </c>
      <c r="Y36" s="11" t="s">
        <v>196</v>
      </c>
      <c r="Z36" s="146" t="s">
        <v>196</v>
      </c>
      <c r="AA36" s="130" t="s">
        <v>196</v>
      </c>
      <c r="AB36" s="11" t="s">
        <v>196</v>
      </c>
      <c r="AC36" s="11"/>
      <c r="AD36" s="198"/>
      <c r="AE36" s="193"/>
      <c r="AF36" s="146"/>
      <c r="AG36" s="155">
        <f t="shared" si="0"/>
        <v>14</v>
      </c>
      <c r="AH36" s="151" t="s">
        <v>352</v>
      </c>
    </row>
    <row r="37" spans="1:34" s="4" customFormat="1" x14ac:dyDescent="0.3">
      <c r="A37" s="215" t="s">
        <v>541</v>
      </c>
      <c r="B37" s="174">
        <v>0</v>
      </c>
      <c r="C37" s="175">
        <v>1</v>
      </c>
      <c r="D37" s="175">
        <v>0</v>
      </c>
      <c r="E37" s="175">
        <v>0</v>
      </c>
      <c r="F37" s="175">
        <v>1</v>
      </c>
      <c r="G37" s="175">
        <v>0</v>
      </c>
      <c r="H37" s="176">
        <v>3</v>
      </c>
      <c r="I37" s="177">
        <v>5</v>
      </c>
      <c r="J37" s="133"/>
      <c r="K37" s="131"/>
      <c r="L37" s="10"/>
      <c r="M37" s="10"/>
      <c r="N37" s="199"/>
      <c r="O37" s="194"/>
      <c r="P37" s="10"/>
      <c r="Q37" s="10" t="s">
        <v>196</v>
      </c>
      <c r="R37" s="147" t="s">
        <v>196</v>
      </c>
      <c r="S37" s="131"/>
      <c r="T37" s="10" t="s">
        <v>196</v>
      </c>
      <c r="U37" s="10" t="s">
        <v>196</v>
      </c>
      <c r="V37" s="199"/>
      <c r="W37" s="194" t="s">
        <v>196</v>
      </c>
      <c r="X37" s="10" t="s">
        <v>196</v>
      </c>
      <c r="Y37" s="10"/>
      <c r="Z37" s="147"/>
      <c r="AA37" s="131"/>
      <c r="AB37" s="10"/>
      <c r="AC37" s="10"/>
      <c r="AD37" s="199"/>
      <c r="AE37" s="194"/>
      <c r="AF37" s="147"/>
      <c r="AG37" s="155">
        <f t="shared" si="0"/>
        <v>6</v>
      </c>
      <c r="AH37" s="150" t="s">
        <v>353</v>
      </c>
    </row>
    <row r="38" spans="1:34" ht="16.2" thickBot="1" x14ac:dyDescent="0.35">
      <c r="A38" s="216" t="s">
        <v>542</v>
      </c>
      <c r="B38" s="167">
        <v>0</v>
      </c>
      <c r="C38" s="168">
        <v>1</v>
      </c>
      <c r="D38" s="168">
        <v>3</v>
      </c>
      <c r="E38" s="168">
        <v>0</v>
      </c>
      <c r="F38" s="168">
        <v>3</v>
      </c>
      <c r="G38" s="168">
        <v>1</v>
      </c>
      <c r="H38" s="169">
        <v>6</v>
      </c>
      <c r="I38" s="217">
        <v>14</v>
      </c>
      <c r="J38" s="218"/>
      <c r="K38" s="219"/>
      <c r="L38" s="220"/>
      <c r="M38" s="220"/>
      <c r="N38" s="221"/>
      <c r="O38" s="222" t="s">
        <v>196</v>
      </c>
      <c r="P38" s="220" t="s">
        <v>196</v>
      </c>
      <c r="Q38" s="220" t="s">
        <v>196</v>
      </c>
      <c r="R38" s="223" t="s">
        <v>196</v>
      </c>
      <c r="S38" s="219" t="s">
        <v>196</v>
      </c>
      <c r="T38" s="220" t="s">
        <v>196</v>
      </c>
      <c r="U38" s="220" t="s">
        <v>196</v>
      </c>
      <c r="V38" s="221" t="s">
        <v>196</v>
      </c>
      <c r="W38" s="222"/>
      <c r="X38" s="220"/>
      <c r="Y38" s="220"/>
      <c r="Z38" s="223"/>
      <c r="AA38" s="219"/>
      <c r="AB38" s="220"/>
      <c r="AC38" s="220"/>
      <c r="AD38" s="221"/>
      <c r="AE38" s="222"/>
      <c r="AF38" s="223"/>
      <c r="AG38" s="224">
        <f t="shared" si="0"/>
        <v>8</v>
      </c>
      <c r="AH38" s="225" t="s">
        <v>354</v>
      </c>
    </row>
    <row r="39" spans="1:34" s="4" customFormat="1" x14ac:dyDescent="0.3">
      <c r="A39" s="236" t="s">
        <v>543</v>
      </c>
      <c r="B39" s="163">
        <v>2</v>
      </c>
      <c r="C39" s="164">
        <v>1</v>
      </c>
      <c r="D39" s="164">
        <v>1</v>
      </c>
      <c r="E39" s="164">
        <v>3</v>
      </c>
      <c r="F39" s="164">
        <v>2</v>
      </c>
      <c r="G39" s="164">
        <v>1</v>
      </c>
      <c r="H39" s="165">
        <v>4</v>
      </c>
      <c r="I39" s="237">
        <v>14</v>
      </c>
      <c r="J39" s="212"/>
      <c r="K39" s="204"/>
      <c r="L39" s="141"/>
      <c r="M39" s="141"/>
      <c r="N39" s="205"/>
      <c r="O39" s="202"/>
      <c r="P39" s="141"/>
      <c r="Q39" s="141"/>
      <c r="R39" s="145"/>
      <c r="S39" s="204"/>
      <c r="T39" s="141"/>
      <c r="U39" s="141"/>
      <c r="V39" s="205" t="s">
        <v>196</v>
      </c>
      <c r="W39" s="202" t="s">
        <v>196</v>
      </c>
      <c r="X39" s="141" t="s">
        <v>196</v>
      </c>
      <c r="Y39" s="141" t="s">
        <v>196</v>
      </c>
      <c r="Z39" s="145" t="s">
        <v>196</v>
      </c>
      <c r="AA39" s="204" t="s">
        <v>196</v>
      </c>
      <c r="AB39" s="141" t="s">
        <v>196</v>
      </c>
      <c r="AC39" s="141" t="s">
        <v>196</v>
      </c>
      <c r="AD39" s="205" t="s">
        <v>196</v>
      </c>
      <c r="AE39" s="202"/>
      <c r="AF39" s="145"/>
      <c r="AG39" s="238">
        <f t="shared" si="0"/>
        <v>9</v>
      </c>
      <c r="AH39" s="239" t="s">
        <v>355</v>
      </c>
    </row>
    <row r="40" spans="1:34" x14ac:dyDescent="0.3">
      <c r="A40" s="215" t="s">
        <v>544</v>
      </c>
      <c r="B40" s="174">
        <v>0</v>
      </c>
      <c r="C40" s="175">
        <v>0</v>
      </c>
      <c r="D40" s="175">
        <v>0</v>
      </c>
      <c r="E40" s="175">
        <v>1</v>
      </c>
      <c r="F40" s="175">
        <v>1</v>
      </c>
      <c r="G40" s="175">
        <v>0</v>
      </c>
      <c r="H40" s="176">
        <v>4</v>
      </c>
      <c r="I40" s="177">
        <v>6</v>
      </c>
      <c r="J40" s="133"/>
      <c r="K40" s="130"/>
      <c r="L40" s="11"/>
      <c r="M40" s="11"/>
      <c r="N40" s="198"/>
      <c r="O40" s="193"/>
      <c r="P40" s="11"/>
      <c r="Q40" s="11"/>
      <c r="R40" s="146"/>
      <c r="S40" s="130"/>
      <c r="T40" s="11"/>
      <c r="U40" s="11"/>
      <c r="V40" s="198"/>
      <c r="W40" s="193" t="s">
        <v>196</v>
      </c>
      <c r="X40" s="11"/>
      <c r="Y40" s="11" t="s">
        <v>196</v>
      </c>
      <c r="Z40" s="146" t="s">
        <v>196</v>
      </c>
      <c r="AA40" s="130" t="s">
        <v>196</v>
      </c>
      <c r="AB40" s="11" t="s">
        <v>196</v>
      </c>
      <c r="AC40" s="11" t="s">
        <v>196</v>
      </c>
      <c r="AD40" s="198" t="s">
        <v>196</v>
      </c>
      <c r="AE40" s="193"/>
      <c r="AF40" s="146"/>
      <c r="AG40" s="155">
        <f t="shared" si="0"/>
        <v>7</v>
      </c>
      <c r="AH40" s="151" t="s">
        <v>357</v>
      </c>
    </row>
    <row r="41" spans="1:34" x14ac:dyDescent="0.3">
      <c r="A41" s="215" t="s">
        <v>545</v>
      </c>
      <c r="B41" s="174">
        <v>0</v>
      </c>
      <c r="C41" s="175">
        <v>0</v>
      </c>
      <c r="D41" s="175">
        <v>1</v>
      </c>
      <c r="E41" s="175">
        <v>2</v>
      </c>
      <c r="F41" s="175">
        <v>1</v>
      </c>
      <c r="G41" s="175">
        <v>2</v>
      </c>
      <c r="H41" s="176">
        <v>5</v>
      </c>
      <c r="I41" s="177">
        <v>11</v>
      </c>
      <c r="J41" s="133"/>
      <c r="K41" s="130"/>
      <c r="L41" s="11"/>
      <c r="M41" s="11"/>
      <c r="N41" s="198"/>
      <c r="O41" s="193"/>
      <c r="P41" s="11"/>
      <c r="Q41" s="11" t="s">
        <v>196</v>
      </c>
      <c r="R41" s="146"/>
      <c r="S41" s="130"/>
      <c r="T41" s="11"/>
      <c r="U41" s="11"/>
      <c r="V41" s="198"/>
      <c r="W41" s="193" t="s">
        <v>196</v>
      </c>
      <c r="X41" s="11"/>
      <c r="Y41" s="11" t="s">
        <v>196</v>
      </c>
      <c r="Z41" s="146" t="s">
        <v>196</v>
      </c>
      <c r="AA41" s="130" t="s">
        <v>196</v>
      </c>
      <c r="AB41" s="11" t="s">
        <v>196</v>
      </c>
      <c r="AC41" s="11" t="s">
        <v>196</v>
      </c>
      <c r="AD41" s="198" t="s">
        <v>196</v>
      </c>
      <c r="AE41" s="193"/>
      <c r="AF41" s="146" t="s">
        <v>196</v>
      </c>
      <c r="AG41" s="155">
        <f t="shared" si="0"/>
        <v>9</v>
      </c>
      <c r="AH41" s="151" t="s">
        <v>358</v>
      </c>
    </row>
    <row r="42" spans="1:34" x14ac:dyDescent="0.3">
      <c r="A42" s="215" t="s">
        <v>546</v>
      </c>
      <c r="B42" s="174">
        <v>0</v>
      </c>
      <c r="C42" s="175">
        <v>0</v>
      </c>
      <c r="D42" s="175">
        <v>0</v>
      </c>
      <c r="E42" s="175">
        <v>1</v>
      </c>
      <c r="F42" s="175">
        <v>0</v>
      </c>
      <c r="G42" s="175">
        <v>0</v>
      </c>
      <c r="H42" s="176">
        <v>4</v>
      </c>
      <c r="I42" s="177">
        <v>5</v>
      </c>
      <c r="J42" s="133"/>
      <c r="K42" s="130"/>
      <c r="L42" s="11"/>
      <c r="M42" s="11"/>
      <c r="N42" s="198"/>
      <c r="O42" s="193"/>
      <c r="P42" s="11"/>
      <c r="Q42" s="11"/>
      <c r="R42" s="146"/>
      <c r="S42" s="130"/>
      <c r="T42" s="11" t="s">
        <v>196</v>
      </c>
      <c r="U42" s="11"/>
      <c r="V42" s="198"/>
      <c r="W42" s="193"/>
      <c r="X42" s="11" t="s">
        <v>196</v>
      </c>
      <c r="Y42" s="11" t="s">
        <v>196</v>
      </c>
      <c r="Z42" s="146" t="s">
        <v>196</v>
      </c>
      <c r="AA42" s="130" t="s">
        <v>196</v>
      </c>
      <c r="AB42" s="11" t="s">
        <v>196</v>
      </c>
      <c r="AC42" s="11" t="s">
        <v>196</v>
      </c>
      <c r="AD42" s="198"/>
      <c r="AE42" s="193" t="s">
        <v>196</v>
      </c>
      <c r="AF42" s="146"/>
      <c r="AG42" s="155">
        <f t="shared" si="0"/>
        <v>8</v>
      </c>
      <c r="AH42" s="151" t="s">
        <v>359</v>
      </c>
    </row>
    <row r="43" spans="1:34" x14ac:dyDescent="0.3">
      <c r="A43" s="215" t="s">
        <v>547</v>
      </c>
      <c r="B43" s="174">
        <v>0</v>
      </c>
      <c r="C43" s="175">
        <v>0</v>
      </c>
      <c r="D43" s="175">
        <v>5</v>
      </c>
      <c r="E43" s="175">
        <v>3</v>
      </c>
      <c r="F43" s="175">
        <v>1</v>
      </c>
      <c r="G43" s="175">
        <v>4</v>
      </c>
      <c r="H43" s="176">
        <v>9</v>
      </c>
      <c r="I43" s="177">
        <v>22</v>
      </c>
      <c r="J43" s="133"/>
      <c r="K43" s="130" t="s">
        <v>196</v>
      </c>
      <c r="L43" s="11"/>
      <c r="M43" s="11"/>
      <c r="N43" s="198" t="s">
        <v>196</v>
      </c>
      <c r="O43" s="193" t="s">
        <v>196</v>
      </c>
      <c r="P43" s="11" t="s">
        <v>196</v>
      </c>
      <c r="Q43" s="11" t="s">
        <v>196</v>
      </c>
      <c r="R43" s="146" t="s">
        <v>196</v>
      </c>
      <c r="S43" s="130" t="s">
        <v>196</v>
      </c>
      <c r="T43" s="11" t="s">
        <v>196</v>
      </c>
      <c r="U43" s="11" t="s">
        <v>196</v>
      </c>
      <c r="V43" s="198" t="s">
        <v>196</v>
      </c>
      <c r="W43" s="193" t="s">
        <v>196</v>
      </c>
      <c r="X43" s="11" t="s">
        <v>196</v>
      </c>
      <c r="Y43" s="11" t="s">
        <v>196</v>
      </c>
      <c r="Z43" s="146" t="s">
        <v>196</v>
      </c>
      <c r="AA43" s="130" t="s">
        <v>196</v>
      </c>
      <c r="AB43" s="11" t="s">
        <v>196</v>
      </c>
      <c r="AC43" s="11" t="s">
        <v>196</v>
      </c>
      <c r="AD43" s="198"/>
      <c r="AE43" s="193" t="s">
        <v>196</v>
      </c>
      <c r="AF43" s="146"/>
      <c r="AG43" s="155">
        <f t="shared" si="0"/>
        <v>17</v>
      </c>
      <c r="AH43" s="151" t="s">
        <v>360</v>
      </c>
    </row>
    <row r="44" spans="1:34" x14ac:dyDescent="0.3">
      <c r="A44" s="215" t="s">
        <v>548</v>
      </c>
      <c r="B44" s="174">
        <v>0</v>
      </c>
      <c r="C44" s="175">
        <v>1</v>
      </c>
      <c r="D44" s="175">
        <v>4</v>
      </c>
      <c r="E44" s="175">
        <v>0</v>
      </c>
      <c r="F44" s="175">
        <v>0</v>
      </c>
      <c r="G44" s="175">
        <v>2</v>
      </c>
      <c r="H44" s="176">
        <v>3</v>
      </c>
      <c r="I44" s="177">
        <v>10</v>
      </c>
      <c r="J44" s="133"/>
      <c r="K44" s="130"/>
      <c r="L44" s="11"/>
      <c r="M44" s="11"/>
      <c r="N44" s="198" t="s">
        <v>196</v>
      </c>
      <c r="O44" s="193" t="s">
        <v>196</v>
      </c>
      <c r="P44" s="11" t="s">
        <v>196</v>
      </c>
      <c r="Q44" s="11" t="s">
        <v>196</v>
      </c>
      <c r="R44" s="146"/>
      <c r="S44" s="130"/>
      <c r="T44" s="11" t="s">
        <v>196</v>
      </c>
      <c r="U44" s="11"/>
      <c r="V44" s="198"/>
      <c r="W44" s="193"/>
      <c r="X44" s="11"/>
      <c r="Y44" s="11"/>
      <c r="Z44" s="146"/>
      <c r="AA44" s="130"/>
      <c r="AB44" s="11"/>
      <c r="AC44" s="11"/>
      <c r="AD44" s="198"/>
      <c r="AE44" s="193"/>
      <c r="AF44" s="146"/>
      <c r="AG44" s="155">
        <f t="shared" si="0"/>
        <v>5</v>
      </c>
      <c r="AH44" s="151" t="s">
        <v>361</v>
      </c>
    </row>
    <row r="45" spans="1:34" x14ac:dyDescent="0.3">
      <c r="A45" s="215" t="s">
        <v>549</v>
      </c>
      <c r="B45" s="174">
        <v>0</v>
      </c>
      <c r="C45" s="175">
        <v>0</v>
      </c>
      <c r="D45" s="175">
        <v>0</v>
      </c>
      <c r="E45" s="175">
        <v>0</v>
      </c>
      <c r="F45" s="175">
        <v>2</v>
      </c>
      <c r="G45" s="175">
        <v>2</v>
      </c>
      <c r="H45" s="176">
        <v>0</v>
      </c>
      <c r="I45" s="177">
        <v>4</v>
      </c>
      <c r="J45" s="133"/>
      <c r="K45" s="130"/>
      <c r="L45" s="11"/>
      <c r="M45" s="11"/>
      <c r="N45" s="198"/>
      <c r="O45" s="193"/>
      <c r="P45" s="11"/>
      <c r="Q45" s="11"/>
      <c r="R45" s="146"/>
      <c r="S45" s="130"/>
      <c r="T45" s="11"/>
      <c r="U45" s="11"/>
      <c r="V45" s="198"/>
      <c r="W45" s="193" t="s">
        <v>196</v>
      </c>
      <c r="X45" s="11" t="s">
        <v>196</v>
      </c>
      <c r="Y45" s="11"/>
      <c r="Z45" s="146"/>
      <c r="AA45" s="130"/>
      <c r="AB45" s="11"/>
      <c r="AC45" s="11"/>
      <c r="AD45" s="198"/>
      <c r="AE45" s="193"/>
      <c r="AF45" s="146"/>
      <c r="AG45" s="155">
        <f t="shared" si="0"/>
        <v>2</v>
      </c>
      <c r="AH45" s="151" t="s">
        <v>362</v>
      </c>
    </row>
    <row r="46" spans="1:34" x14ac:dyDescent="0.3">
      <c r="A46" s="215" t="s">
        <v>550</v>
      </c>
      <c r="B46" s="174">
        <v>0</v>
      </c>
      <c r="C46" s="175">
        <v>0</v>
      </c>
      <c r="D46" s="175">
        <v>0</v>
      </c>
      <c r="E46" s="175">
        <v>0</v>
      </c>
      <c r="F46" s="175">
        <v>2</v>
      </c>
      <c r="G46" s="175">
        <v>1</v>
      </c>
      <c r="H46" s="176">
        <v>1</v>
      </c>
      <c r="I46" s="177">
        <v>4</v>
      </c>
      <c r="J46" s="133"/>
      <c r="K46" s="130"/>
      <c r="L46" s="11"/>
      <c r="M46" s="11"/>
      <c r="N46" s="198"/>
      <c r="O46" s="193"/>
      <c r="P46" s="11"/>
      <c r="Q46" s="11"/>
      <c r="R46" s="146"/>
      <c r="S46" s="130"/>
      <c r="T46" s="11"/>
      <c r="U46" s="11"/>
      <c r="V46" s="198" t="s">
        <v>196</v>
      </c>
      <c r="W46" s="193" t="s">
        <v>196</v>
      </c>
      <c r="X46" s="11" t="s">
        <v>196</v>
      </c>
      <c r="Y46" s="11"/>
      <c r="Z46" s="146"/>
      <c r="AA46" s="130" t="s">
        <v>196</v>
      </c>
      <c r="AB46" s="11"/>
      <c r="AC46" s="11"/>
      <c r="AD46" s="198"/>
      <c r="AE46" s="193"/>
      <c r="AF46" s="146"/>
      <c r="AG46" s="155">
        <f t="shared" si="0"/>
        <v>4</v>
      </c>
      <c r="AH46" s="151" t="s">
        <v>363</v>
      </c>
    </row>
    <row r="47" spans="1:34" x14ac:dyDescent="0.3">
      <c r="A47" s="215" t="s">
        <v>551</v>
      </c>
      <c r="B47" s="174">
        <v>0</v>
      </c>
      <c r="C47" s="175">
        <v>0</v>
      </c>
      <c r="D47" s="175">
        <v>1</v>
      </c>
      <c r="E47" s="175">
        <v>0</v>
      </c>
      <c r="F47" s="175">
        <v>1</v>
      </c>
      <c r="G47" s="175">
        <v>0</v>
      </c>
      <c r="H47" s="176">
        <v>3</v>
      </c>
      <c r="I47" s="177">
        <v>5</v>
      </c>
      <c r="J47" s="133"/>
      <c r="K47" s="130"/>
      <c r="L47" s="11"/>
      <c r="M47" s="11"/>
      <c r="N47" s="198"/>
      <c r="O47" s="193"/>
      <c r="P47" s="11" t="s">
        <v>196</v>
      </c>
      <c r="Q47" s="11"/>
      <c r="R47" s="146" t="s">
        <v>196</v>
      </c>
      <c r="S47" s="130"/>
      <c r="T47" s="11"/>
      <c r="U47" s="11"/>
      <c r="V47" s="198"/>
      <c r="W47" s="193" t="s">
        <v>196</v>
      </c>
      <c r="X47" s="11"/>
      <c r="Y47" s="11" t="s">
        <v>196</v>
      </c>
      <c r="Z47" s="146"/>
      <c r="AA47" s="130"/>
      <c r="AB47" s="11"/>
      <c r="AC47" s="11"/>
      <c r="AD47" s="198"/>
      <c r="AE47" s="193"/>
      <c r="AF47" s="146"/>
      <c r="AG47" s="155">
        <f t="shared" si="0"/>
        <v>4</v>
      </c>
      <c r="AH47" s="151" t="s">
        <v>364</v>
      </c>
    </row>
    <row r="48" spans="1:34" x14ac:dyDescent="0.3">
      <c r="A48" s="215" t="s">
        <v>552</v>
      </c>
      <c r="B48" s="174">
        <v>0</v>
      </c>
      <c r="C48" s="175">
        <v>0</v>
      </c>
      <c r="D48" s="175">
        <v>0</v>
      </c>
      <c r="E48" s="175">
        <v>1</v>
      </c>
      <c r="F48" s="175">
        <v>0</v>
      </c>
      <c r="G48" s="175">
        <v>0</v>
      </c>
      <c r="H48" s="176">
        <v>1</v>
      </c>
      <c r="I48" s="177">
        <v>2</v>
      </c>
      <c r="J48" s="133"/>
      <c r="K48" s="130"/>
      <c r="L48" s="11"/>
      <c r="M48" s="11"/>
      <c r="N48" s="198"/>
      <c r="O48" s="193"/>
      <c r="P48" s="11"/>
      <c r="Q48" s="11" t="s">
        <v>196</v>
      </c>
      <c r="R48" s="146" t="s">
        <v>196</v>
      </c>
      <c r="S48" s="130"/>
      <c r="T48" s="11"/>
      <c r="U48" s="11"/>
      <c r="V48" s="198"/>
      <c r="W48" s="193"/>
      <c r="X48" s="11"/>
      <c r="Y48" s="11"/>
      <c r="Z48" s="146"/>
      <c r="AA48" s="130"/>
      <c r="AB48" s="11"/>
      <c r="AC48" s="11"/>
      <c r="AD48" s="198"/>
      <c r="AE48" s="193"/>
      <c r="AF48" s="146"/>
      <c r="AG48" s="155">
        <f t="shared" si="0"/>
        <v>2</v>
      </c>
      <c r="AH48" s="151" t="s">
        <v>365</v>
      </c>
    </row>
    <row r="49" spans="1:34" x14ac:dyDescent="0.3">
      <c r="A49" s="215" t="s">
        <v>553</v>
      </c>
      <c r="B49" s="174">
        <v>0</v>
      </c>
      <c r="C49" s="175">
        <v>0</v>
      </c>
      <c r="D49" s="175">
        <v>0</v>
      </c>
      <c r="E49" s="175">
        <v>1</v>
      </c>
      <c r="F49" s="175">
        <v>0</v>
      </c>
      <c r="G49" s="175">
        <v>1</v>
      </c>
      <c r="H49" s="176">
        <v>6</v>
      </c>
      <c r="I49" s="177">
        <v>8</v>
      </c>
      <c r="J49" s="133"/>
      <c r="K49" s="130"/>
      <c r="L49" s="11"/>
      <c r="M49" s="11"/>
      <c r="N49" s="198"/>
      <c r="O49" s="193"/>
      <c r="P49" s="11" t="s">
        <v>196</v>
      </c>
      <c r="Q49" s="11" t="s">
        <v>196</v>
      </c>
      <c r="R49" s="146" t="s">
        <v>196</v>
      </c>
      <c r="S49" s="130" t="s">
        <v>196</v>
      </c>
      <c r="T49" s="11"/>
      <c r="U49" s="11" t="s">
        <v>196</v>
      </c>
      <c r="V49" s="198"/>
      <c r="W49" s="193"/>
      <c r="X49" s="11"/>
      <c r="Y49" s="11"/>
      <c r="Z49" s="146"/>
      <c r="AA49" s="130"/>
      <c r="AB49" s="11"/>
      <c r="AC49" s="11"/>
      <c r="AD49" s="198"/>
      <c r="AE49" s="193"/>
      <c r="AF49" s="146"/>
      <c r="AG49" s="155">
        <f>COUNTIF(M49:AF49,"X")</f>
        <v>5</v>
      </c>
      <c r="AH49" s="151" t="s">
        <v>356</v>
      </c>
    </row>
    <row r="50" spans="1:34" x14ac:dyDescent="0.3">
      <c r="A50" s="215" t="s">
        <v>554</v>
      </c>
      <c r="B50" s="174">
        <v>0</v>
      </c>
      <c r="C50" s="175">
        <v>1</v>
      </c>
      <c r="D50" s="175">
        <v>4</v>
      </c>
      <c r="E50" s="175">
        <v>2</v>
      </c>
      <c r="F50" s="175">
        <v>0</v>
      </c>
      <c r="G50" s="175">
        <v>0</v>
      </c>
      <c r="H50" s="176">
        <v>6</v>
      </c>
      <c r="I50" s="177">
        <v>13</v>
      </c>
      <c r="J50" s="133"/>
      <c r="K50" s="130"/>
      <c r="L50" s="11"/>
      <c r="M50" s="11"/>
      <c r="N50" s="198"/>
      <c r="O50" s="193"/>
      <c r="P50" s="11" t="s">
        <v>196</v>
      </c>
      <c r="Q50" s="11" t="s">
        <v>196</v>
      </c>
      <c r="R50" s="146" t="s">
        <v>196</v>
      </c>
      <c r="S50" s="130" t="s">
        <v>196</v>
      </c>
      <c r="T50" s="11" t="s">
        <v>196</v>
      </c>
      <c r="U50" s="11" t="s">
        <v>196</v>
      </c>
      <c r="V50" s="198" t="s">
        <v>196</v>
      </c>
      <c r="W50" s="193"/>
      <c r="X50" s="11"/>
      <c r="Y50" s="11" t="s">
        <v>196</v>
      </c>
      <c r="Z50" s="146"/>
      <c r="AA50" s="130"/>
      <c r="AB50" s="11"/>
      <c r="AC50" s="11"/>
      <c r="AD50" s="198"/>
      <c r="AE50" s="193"/>
      <c r="AF50" s="146"/>
      <c r="AG50" s="155">
        <f t="shared" si="0"/>
        <v>8</v>
      </c>
      <c r="AH50" s="151" t="s">
        <v>366</v>
      </c>
    </row>
    <row r="51" spans="1:34" x14ac:dyDescent="0.3">
      <c r="A51" s="215" t="s">
        <v>555</v>
      </c>
      <c r="B51" s="174">
        <v>0</v>
      </c>
      <c r="C51" s="175">
        <v>1</v>
      </c>
      <c r="D51" s="175">
        <v>4</v>
      </c>
      <c r="E51" s="175">
        <v>2</v>
      </c>
      <c r="F51" s="175">
        <v>1</v>
      </c>
      <c r="G51" s="175">
        <v>2</v>
      </c>
      <c r="H51" s="176">
        <v>7</v>
      </c>
      <c r="I51" s="177">
        <v>17</v>
      </c>
      <c r="J51" s="133"/>
      <c r="K51" s="130"/>
      <c r="L51" s="11"/>
      <c r="M51" s="11"/>
      <c r="N51" s="198" t="s">
        <v>196</v>
      </c>
      <c r="O51" s="193" t="s">
        <v>196</v>
      </c>
      <c r="P51" s="11" t="s">
        <v>196</v>
      </c>
      <c r="Q51" s="11" t="s">
        <v>196</v>
      </c>
      <c r="R51" s="146" t="s">
        <v>196</v>
      </c>
      <c r="S51" s="130" t="s">
        <v>196</v>
      </c>
      <c r="T51" s="11"/>
      <c r="U51" s="11"/>
      <c r="V51" s="198" t="s">
        <v>196</v>
      </c>
      <c r="W51" s="193"/>
      <c r="X51" s="11"/>
      <c r="Y51" s="11"/>
      <c r="Z51" s="146"/>
      <c r="AA51" s="130"/>
      <c r="AB51" s="11"/>
      <c r="AC51" s="11"/>
      <c r="AD51" s="198"/>
      <c r="AE51" s="193"/>
      <c r="AF51" s="146"/>
      <c r="AG51" s="155">
        <f t="shared" si="0"/>
        <v>7</v>
      </c>
      <c r="AH51" s="151" t="s">
        <v>367</v>
      </c>
    </row>
    <row r="52" spans="1:34" s="4" customFormat="1" x14ac:dyDescent="0.3">
      <c r="A52" s="215" t="s">
        <v>556</v>
      </c>
      <c r="B52" s="174">
        <v>0</v>
      </c>
      <c r="C52" s="175">
        <v>2</v>
      </c>
      <c r="D52" s="175">
        <v>3</v>
      </c>
      <c r="E52" s="175">
        <v>0</v>
      </c>
      <c r="F52" s="175">
        <v>0</v>
      </c>
      <c r="G52" s="175">
        <v>0</v>
      </c>
      <c r="H52" s="176">
        <v>0</v>
      </c>
      <c r="I52" s="177">
        <v>5</v>
      </c>
      <c r="J52" s="133"/>
      <c r="K52" s="130"/>
      <c r="L52" s="11"/>
      <c r="M52" s="10"/>
      <c r="N52" s="199" t="s">
        <v>196</v>
      </c>
      <c r="O52" s="194"/>
      <c r="P52" s="10" t="s">
        <v>196</v>
      </c>
      <c r="Q52" s="10" t="s">
        <v>196</v>
      </c>
      <c r="R52" s="147" t="s">
        <v>196</v>
      </c>
      <c r="S52" s="131"/>
      <c r="T52" s="10"/>
      <c r="U52" s="10"/>
      <c r="V52" s="199"/>
      <c r="W52" s="194"/>
      <c r="X52" s="10"/>
      <c r="Y52" s="10"/>
      <c r="Z52" s="147"/>
      <c r="AA52" s="131"/>
      <c r="AB52" s="10"/>
      <c r="AC52" s="10"/>
      <c r="AD52" s="199"/>
      <c r="AE52" s="194"/>
      <c r="AF52" s="147"/>
      <c r="AG52" s="155">
        <f t="shared" si="0"/>
        <v>4</v>
      </c>
      <c r="AH52" s="150" t="s">
        <v>368</v>
      </c>
    </row>
    <row r="53" spans="1:34" x14ac:dyDescent="0.3">
      <c r="A53" s="215" t="s">
        <v>557</v>
      </c>
      <c r="B53" s="174">
        <v>0</v>
      </c>
      <c r="C53" s="175">
        <v>1</v>
      </c>
      <c r="D53" s="175">
        <v>3</v>
      </c>
      <c r="E53" s="175">
        <v>2</v>
      </c>
      <c r="F53" s="175">
        <v>1</v>
      </c>
      <c r="G53" s="175">
        <v>1</v>
      </c>
      <c r="H53" s="176">
        <v>4</v>
      </c>
      <c r="I53" s="177">
        <v>12</v>
      </c>
      <c r="J53" s="133"/>
      <c r="K53" s="131"/>
      <c r="L53" s="10"/>
      <c r="M53" s="11"/>
      <c r="N53" s="198"/>
      <c r="O53" s="193" t="s">
        <v>196</v>
      </c>
      <c r="P53" s="11" t="s">
        <v>196</v>
      </c>
      <c r="Q53" s="11" t="s">
        <v>196</v>
      </c>
      <c r="R53" s="146" t="s">
        <v>196</v>
      </c>
      <c r="S53" s="130"/>
      <c r="T53" s="11" t="s">
        <v>196</v>
      </c>
      <c r="U53" s="11"/>
      <c r="V53" s="198"/>
      <c r="W53" s="193"/>
      <c r="X53" s="11"/>
      <c r="Y53" s="11"/>
      <c r="Z53" s="146"/>
      <c r="AA53" s="130"/>
      <c r="AB53" s="11"/>
      <c r="AC53" s="11"/>
      <c r="AD53" s="198"/>
      <c r="AE53" s="193"/>
      <c r="AF53" s="146"/>
      <c r="AG53" s="155">
        <f t="shared" si="0"/>
        <v>5</v>
      </c>
      <c r="AH53" s="151" t="s">
        <v>369</v>
      </c>
    </row>
    <row r="54" spans="1:34" x14ac:dyDescent="0.3">
      <c r="A54" s="215" t="s">
        <v>558</v>
      </c>
      <c r="B54" s="174">
        <v>0</v>
      </c>
      <c r="C54" s="175">
        <v>0</v>
      </c>
      <c r="D54" s="175">
        <v>4</v>
      </c>
      <c r="E54" s="175">
        <v>1</v>
      </c>
      <c r="F54" s="175">
        <v>0</v>
      </c>
      <c r="G54" s="175">
        <v>2</v>
      </c>
      <c r="H54" s="176">
        <v>2</v>
      </c>
      <c r="I54" s="177">
        <v>9</v>
      </c>
      <c r="J54" s="133"/>
      <c r="K54" s="130"/>
      <c r="L54" s="11"/>
      <c r="M54" s="11" t="s">
        <v>196</v>
      </c>
      <c r="N54" s="198" t="s">
        <v>196</v>
      </c>
      <c r="O54" s="193" t="s">
        <v>196</v>
      </c>
      <c r="P54" s="11" t="s">
        <v>196</v>
      </c>
      <c r="Q54" s="11" t="s">
        <v>196</v>
      </c>
      <c r="R54" s="146" t="s">
        <v>196</v>
      </c>
      <c r="S54" s="130"/>
      <c r="T54" s="11"/>
      <c r="U54" s="11"/>
      <c r="V54" s="198"/>
      <c r="W54" s="193"/>
      <c r="X54" s="11"/>
      <c r="Y54" s="11"/>
      <c r="Z54" s="146"/>
      <c r="AA54" s="130"/>
      <c r="AB54" s="11"/>
      <c r="AC54" s="11"/>
      <c r="AD54" s="198"/>
      <c r="AE54" s="193"/>
      <c r="AF54" s="146"/>
      <c r="AG54" s="155">
        <f t="shared" si="0"/>
        <v>6</v>
      </c>
      <c r="AH54" s="151" t="s">
        <v>370</v>
      </c>
    </row>
    <row r="55" spans="1:34" x14ac:dyDescent="0.3">
      <c r="A55" s="215" t="s">
        <v>559</v>
      </c>
      <c r="B55" s="174">
        <v>0</v>
      </c>
      <c r="C55" s="175">
        <v>0</v>
      </c>
      <c r="D55" s="175">
        <v>1</v>
      </c>
      <c r="E55" s="175">
        <v>0</v>
      </c>
      <c r="F55" s="175">
        <v>0</v>
      </c>
      <c r="G55" s="175">
        <v>0</v>
      </c>
      <c r="H55" s="176">
        <v>1</v>
      </c>
      <c r="I55" s="177">
        <v>2</v>
      </c>
      <c r="J55" s="133"/>
      <c r="K55" s="130"/>
      <c r="L55" s="11"/>
      <c r="M55" s="11"/>
      <c r="N55" s="198"/>
      <c r="O55" s="193"/>
      <c r="P55" s="11"/>
      <c r="Q55" s="11" t="s">
        <v>299</v>
      </c>
      <c r="R55" s="146" t="s">
        <v>299</v>
      </c>
      <c r="S55" s="130"/>
      <c r="T55" s="11"/>
      <c r="U55" s="11"/>
      <c r="V55" s="198"/>
      <c r="W55" s="193"/>
      <c r="X55" s="11"/>
      <c r="Y55" s="11"/>
      <c r="Z55" s="146"/>
      <c r="AA55" s="130"/>
      <c r="AB55" s="11"/>
      <c r="AC55" s="11"/>
      <c r="AD55" s="198"/>
      <c r="AE55" s="193"/>
      <c r="AF55" s="146"/>
      <c r="AG55" s="155">
        <f t="shared" si="0"/>
        <v>2</v>
      </c>
      <c r="AH55" s="151" t="s">
        <v>371</v>
      </c>
    </row>
    <row r="56" spans="1:34" x14ac:dyDescent="0.3">
      <c r="A56" s="215" t="s">
        <v>560</v>
      </c>
      <c r="B56" s="174">
        <v>0</v>
      </c>
      <c r="C56" s="175">
        <v>2</v>
      </c>
      <c r="D56" s="175">
        <v>3</v>
      </c>
      <c r="E56" s="175">
        <v>4</v>
      </c>
      <c r="F56" s="175">
        <v>1</v>
      </c>
      <c r="G56" s="175">
        <v>1</v>
      </c>
      <c r="H56" s="176">
        <v>5</v>
      </c>
      <c r="I56" s="177">
        <v>16</v>
      </c>
      <c r="J56" s="133"/>
      <c r="K56" s="130"/>
      <c r="L56" s="11"/>
      <c r="M56" s="11"/>
      <c r="N56" s="198" t="s">
        <v>196</v>
      </c>
      <c r="O56" s="193"/>
      <c r="P56" s="11" t="s">
        <v>196</v>
      </c>
      <c r="Q56" s="11" t="s">
        <v>196</v>
      </c>
      <c r="R56" s="146" t="s">
        <v>196</v>
      </c>
      <c r="S56" s="130" t="s">
        <v>196</v>
      </c>
      <c r="T56" s="11" t="s">
        <v>196</v>
      </c>
      <c r="U56" s="11" t="s">
        <v>196</v>
      </c>
      <c r="V56" s="198"/>
      <c r="W56" s="193"/>
      <c r="X56" s="11"/>
      <c r="Y56" s="11"/>
      <c r="Z56" s="146"/>
      <c r="AA56" s="130"/>
      <c r="AB56" s="11"/>
      <c r="AC56" s="11"/>
      <c r="AD56" s="198"/>
      <c r="AE56" s="193"/>
      <c r="AF56" s="146"/>
      <c r="AG56" s="155">
        <f t="shared" si="0"/>
        <v>7</v>
      </c>
      <c r="AH56" s="151" t="s">
        <v>372</v>
      </c>
    </row>
    <row r="57" spans="1:34" x14ac:dyDescent="0.3">
      <c r="A57" s="215" t="s">
        <v>561</v>
      </c>
      <c r="B57" s="174">
        <v>0</v>
      </c>
      <c r="C57" s="175">
        <v>1</v>
      </c>
      <c r="D57" s="175">
        <v>1</v>
      </c>
      <c r="E57" s="175">
        <v>2</v>
      </c>
      <c r="F57" s="175">
        <v>0</v>
      </c>
      <c r="G57" s="175">
        <v>0</v>
      </c>
      <c r="H57" s="176">
        <v>0</v>
      </c>
      <c r="I57" s="177">
        <v>4</v>
      </c>
      <c r="J57" s="133"/>
      <c r="K57" s="130"/>
      <c r="L57" s="11"/>
      <c r="M57" s="11"/>
      <c r="N57" s="198"/>
      <c r="O57" s="193"/>
      <c r="P57" s="11"/>
      <c r="Q57" s="11"/>
      <c r="R57" s="146" t="s">
        <v>196</v>
      </c>
      <c r="S57" s="130"/>
      <c r="T57" s="11" t="s">
        <v>196</v>
      </c>
      <c r="U57" s="11" t="s">
        <v>196</v>
      </c>
      <c r="V57" s="198"/>
      <c r="W57" s="193"/>
      <c r="X57" s="11"/>
      <c r="Y57" s="11"/>
      <c r="Z57" s="146"/>
      <c r="AA57" s="130"/>
      <c r="AB57" s="11"/>
      <c r="AC57" s="11"/>
      <c r="AD57" s="198"/>
      <c r="AE57" s="193"/>
      <c r="AF57" s="146"/>
      <c r="AG57" s="155">
        <f t="shared" si="0"/>
        <v>3</v>
      </c>
      <c r="AH57" s="151" t="s">
        <v>373</v>
      </c>
    </row>
    <row r="58" spans="1:34" x14ac:dyDescent="0.3">
      <c r="A58" s="215" t="s">
        <v>562</v>
      </c>
      <c r="B58" s="174">
        <v>0</v>
      </c>
      <c r="C58" s="175">
        <v>0</v>
      </c>
      <c r="D58" s="175">
        <v>1</v>
      </c>
      <c r="E58" s="175">
        <v>0</v>
      </c>
      <c r="F58" s="175">
        <v>0</v>
      </c>
      <c r="G58" s="175">
        <v>0</v>
      </c>
      <c r="H58" s="176">
        <v>0</v>
      </c>
      <c r="I58" s="177">
        <v>1</v>
      </c>
      <c r="J58" s="133"/>
      <c r="K58" s="130"/>
      <c r="L58" s="11"/>
      <c r="M58" s="11"/>
      <c r="N58" s="198"/>
      <c r="O58" s="193"/>
      <c r="P58" s="11" t="s">
        <v>196</v>
      </c>
      <c r="Q58" s="11" t="s">
        <v>196</v>
      </c>
      <c r="R58" s="146" t="s">
        <v>196</v>
      </c>
      <c r="S58" s="130"/>
      <c r="T58" s="11" t="s">
        <v>196</v>
      </c>
      <c r="U58" s="11"/>
      <c r="V58" s="198"/>
      <c r="W58" s="193"/>
      <c r="X58" s="11"/>
      <c r="Y58" s="11"/>
      <c r="Z58" s="146"/>
      <c r="AA58" s="130"/>
      <c r="AB58" s="11"/>
      <c r="AC58" s="11"/>
      <c r="AD58" s="198"/>
      <c r="AE58" s="193"/>
      <c r="AF58" s="146"/>
      <c r="AG58" s="155">
        <f t="shared" si="0"/>
        <v>4</v>
      </c>
      <c r="AH58" s="151" t="s">
        <v>374</v>
      </c>
    </row>
    <row r="59" spans="1:34" x14ac:dyDescent="0.3">
      <c r="A59" s="215" t="s">
        <v>563</v>
      </c>
      <c r="B59" s="174">
        <v>0</v>
      </c>
      <c r="C59" s="175">
        <v>0</v>
      </c>
      <c r="D59" s="175">
        <v>0</v>
      </c>
      <c r="E59" s="175">
        <v>0</v>
      </c>
      <c r="F59" s="175">
        <v>2</v>
      </c>
      <c r="G59" s="175">
        <v>1</v>
      </c>
      <c r="H59" s="176">
        <v>1</v>
      </c>
      <c r="I59" s="177">
        <v>4</v>
      </c>
      <c r="J59" s="133"/>
      <c r="K59" s="130"/>
      <c r="L59" s="11"/>
      <c r="M59" s="11"/>
      <c r="N59" s="198"/>
      <c r="O59" s="193"/>
      <c r="P59" s="11" t="s">
        <v>196</v>
      </c>
      <c r="Q59" s="11"/>
      <c r="R59" s="146"/>
      <c r="S59" s="130"/>
      <c r="T59" s="11"/>
      <c r="U59" s="11"/>
      <c r="V59" s="198"/>
      <c r="W59" s="193" t="s">
        <v>196</v>
      </c>
      <c r="X59" s="11"/>
      <c r="Y59" s="11"/>
      <c r="Z59" s="146"/>
      <c r="AA59" s="130"/>
      <c r="AB59" s="11"/>
      <c r="AC59" s="11"/>
      <c r="AD59" s="198"/>
      <c r="AE59" s="193"/>
      <c r="AF59" s="146"/>
      <c r="AG59" s="155">
        <f t="shared" si="0"/>
        <v>2</v>
      </c>
      <c r="AH59" s="151" t="s">
        <v>375</v>
      </c>
    </row>
    <row r="60" spans="1:34" x14ac:dyDescent="0.3">
      <c r="A60" s="215" t="s">
        <v>564</v>
      </c>
      <c r="B60" s="174">
        <v>0</v>
      </c>
      <c r="C60" s="175">
        <v>0</v>
      </c>
      <c r="D60" s="175">
        <v>2</v>
      </c>
      <c r="E60" s="175">
        <v>1</v>
      </c>
      <c r="F60" s="175">
        <v>0</v>
      </c>
      <c r="G60" s="175">
        <v>0</v>
      </c>
      <c r="H60" s="176">
        <v>1</v>
      </c>
      <c r="I60" s="177">
        <v>4</v>
      </c>
      <c r="J60" s="133"/>
      <c r="K60" s="130"/>
      <c r="L60" s="11"/>
      <c r="M60" s="11"/>
      <c r="N60" s="198"/>
      <c r="O60" s="193"/>
      <c r="P60" s="11" t="s">
        <v>196</v>
      </c>
      <c r="Q60" s="11"/>
      <c r="R60" s="146" t="s">
        <v>196</v>
      </c>
      <c r="S60" s="130"/>
      <c r="T60" s="11"/>
      <c r="U60" s="11"/>
      <c r="V60" s="198"/>
      <c r="W60" s="193"/>
      <c r="X60" s="11"/>
      <c r="Y60" s="11"/>
      <c r="Z60" s="146"/>
      <c r="AA60" s="130"/>
      <c r="AB60" s="11"/>
      <c r="AC60" s="11"/>
      <c r="AD60" s="198"/>
      <c r="AE60" s="193"/>
      <c r="AF60" s="146"/>
      <c r="AG60" s="155">
        <f t="shared" si="0"/>
        <v>2</v>
      </c>
      <c r="AH60" s="151" t="s">
        <v>336</v>
      </c>
    </row>
    <row r="61" spans="1:34" x14ac:dyDescent="0.3">
      <c r="A61" s="215" t="s">
        <v>565</v>
      </c>
      <c r="B61" s="174">
        <v>0</v>
      </c>
      <c r="C61" s="175">
        <v>0</v>
      </c>
      <c r="D61" s="175">
        <v>1</v>
      </c>
      <c r="E61" s="175">
        <v>2</v>
      </c>
      <c r="F61" s="175">
        <v>2</v>
      </c>
      <c r="G61" s="175">
        <v>4</v>
      </c>
      <c r="H61" s="176">
        <v>9</v>
      </c>
      <c r="I61" s="177">
        <v>18</v>
      </c>
      <c r="J61" s="133"/>
      <c r="K61" s="130"/>
      <c r="L61" s="11"/>
      <c r="M61" s="11" t="s">
        <v>196</v>
      </c>
      <c r="N61" s="198" t="s">
        <v>196</v>
      </c>
      <c r="O61" s="193" t="s">
        <v>196</v>
      </c>
      <c r="P61" s="11" t="s">
        <v>196</v>
      </c>
      <c r="Q61" s="11" t="s">
        <v>196</v>
      </c>
      <c r="R61" s="146" t="s">
        <v>196</v>
      </c>
      <c r="S61" s="130" t="s">
        <v>196</v>
      </c>
      <c r="T61" s="11" t="s">
        <v>196</v>
      </c>
      <c r="U61" s="11" t="s">
        <v>196</v>
      </c>
      <c r="V61" s="198" t="s">
        <v>196</v>
      </c>
      <c r="W61" s="193"/>
      <c r="X61" s="11" t="s">
        <v>196</v>
      </c>
      <c r="Y61" s="11"/>
      <c r="Z61" s="146"/>
      <c r="AA61" s="130"/>
      <c r="AB61" s="11"/>
      <c r="AC61" s="11"/>
      <c r="AD61" s="198"/>
      <c r="AE61" s="193"/>
      <c r="AF61" s="146"/>
      <c r="AG61" s="155">
        <f t="shared" si="0"/>
        <v>11</v>
      </c>
      <c r="AH61" s="151" t="s">
        <v>376</v>
      </c>
    </row>
    <row r="62" spans="1:34" x14ac:dyDescent="0.3">
      <c r="A62" s="215" t="s">
        <v>566</v>
      </c>
      <c r="B62" s="174">
        <v>0</v>
      </c>
      <c r="C62" s="175">
        <v>0</v>
      </c>
      <c r="D62" s="175">
        <v>1</v>
      </c>
      <c r="E62" s="175">
        <v>0</v>
      </c>
      <c r="F62" s="175">
        <v>1</v>
      </c>
      <c r="G62" s="175">
        <v>0</v>
      </c>
      <c r="H62" s="176">
        <v>4</v>
      </c>
      <c r="I62" s="177">
        <v>6</v>
      </c>
      <c r="J62" s="133"/>
      <c r="K62" s="130"/>
      <c r="L62" s="11"/>
      <c r="M62" s="11"/>
      <c r="N62" s="198" t="s">
        <v>196</v>
      </c>
      <c r="O62" s="193"/>
      <c r="P62" s="11" t="s">
        <v>196</v>
      </c>
      <c r="Q62" s="11"/>
      <c r="R62" s="146" t="s">
        <v>196</v>
      </c>
      <c r="S62" s="130" t="s">
        <v>196</v>
      </c>
      <c r="T62" s="11"/>
      <c r="U62" s="11"/>
      <c r="V62" s="198"/>
      <c r="W62" s="193"/>
      <c r="X62" s="11"/>
      <c r="Y62" s="11"/>
      <c r="Z62" s="146"/>
      <c r="AA62" s="130"/>
      <c r="AB62" s="11"/>
      <c r="AC62" s="11"/>
      <c r="AD62" s="198"/>
      <c r="AE62" s="193"/>
      <c r="AF62" s="146"/>
      <c r="AG62" s="155">
        <f t="shared" si="0"/>
        <v>4</v>
      </c>
      <c r="AH62" s="151" t="s">
        <v>377</v>
      </c>
    </row>
    <row r="63" spans="1:34" x14ac:dyDescent="0.3">
      <c r="A63" s="215" t="s">
        <v>567</v>
      </c>
      <c r="B63" s="174">
        <v>0</v>
      </c>
      <c r="C63" s="175">
        <v>0</v>
      </c>
      <c r="D63" s="175">
        <v>0</v>
      </c>
      <c r="E63" s="175">
        <v>0</v>
      </c>
      <c r="F63" s="175">
        <v>1</v>
      </c>
      <c r="G63" s="175">
        <v>2</v>
      </c>
      <c r="H63" s="176">
        <v>7</v>
      </c>
      <c r="I63" s="177">
        <v>10</v>
      </c>
      <c r="J63" s="133"/>
      <c r="K63" s="130"/>
      <c r="L63" s="11"/>
      <c r="M63" s="11"/>
      <c r="N63" s="198"/>
      <c r="O63" s="193" t="s">
        <v>196</v>
      </c>
      <c r="P63" s="11" t="s">
        <v>196</v>
      </c>
      <c r="Q63" s="11" t="s">
        <v>196</v>
      </c>
      <c r="R63" s="146" t="s">
        <v>196</v>
      </c>
      <c r="S63" s="130" t="s">
        <v>196</v>
      </c>
      <c r="T63" s="11" t="s">
        <v>196</v>
      </c>
      <c r="U63" s="11"/>
      <c r="V63" s="198"/>
      <c r="W63" s="193"/>
      <c r="X63" s="11"/>
      <c r="Y63" s="11"/>
      <c r="Z63" s="146"/>
      <c r="AA63" s="130"/>
      <c r="AB63" s="11"/>
      <c r="AC63" s="11"/>
      <c r="AD63" s="198"/>
      <c r="AE63" s="193"/>
      <c r="AF63" s="146"/>
      <c r="AG63" s="155">
        <f t="shared" si="0"/>
        <v>6</v>
      </c>
      <c r="AH63" s="151" t="s">
        <v>378</v>
      </c>
    </row>
    <row r="64" spans="1:34" x14ac:dyDescent="0.3">
      <c r="A64" s="215" t="s">
        <v>568</v>
      </c>
      <c r="B64" s="174">
        <v>1</v>
      </c>
      <c r="C64" s="175">
        <v>1</v>
      </c>
      <c r="D64" s="175">
        <v>1</v>
      </c>
      <c r="E64" s="175">
        <v>0</v>
      </c>
      <c r="F64" s="175">
        <v>0</v>
      </c>
      <c r="G64" s="175">
        <v>0</v>
      </c>
      <c r="H64" s="176">
        <v>0</v>
      </c>
      <c r="I64" s="177">
        <v>3</v>
      </c>
      <c r="J64" s="133"/>
      <c r="K64" s="130"/>
      <c r="L64" s="11"/>
      <c r="M64" s="11"/>
      <c r="N64" s="198"/>
      <c r="O64" s="193"/>
      <c r="P64" s="11" t="s">
        <v>196</v>
      </c>
      <c r="Q64" s="11"/>
      <c r="R64" s="146" t="s">
        <v>196</v>
      </c>
      <c r="S64" s="130" t="s">
        <v>196</v>
      </c>
      <c r="T64" s="11"/>
      <c r="U64" s="11"/>
      <c r="V64" s="198"/>
      <c r="W64" s="193"/>
      <c r="X64" s="11"/>
      <c r="Y64" s="11"/>
      <c r="Z64" s="146"/>
      <c r="AA64" s="130"/>
      <c r="AB64" s="11"/>
      <c r="AC64" s="11"/>
      <c r="AD64" s="198"/>
      <c r="AE64" s="193"/>
      <c r="AF64" s="146"/>
      <c r="AG64" s="155">
        <f t="shared" si="0"/>
        <v>3</v>
      </c>
      <c r="AH64" s="151" t="s">
        <v>286</v>
      </c>
    </row>
    <row r="65" spans="1:34" s="4" customFormat="1" x14ac:dyDescent="0.3">
      <c r="A65" s="215" t="s">
        <v>569</v>
      </c>
      <c r="B65" s="174">
        <v>0</v>
      </c>
      <c r="C65" s="175">
        <v>0</v>
      </c>
      <c r="D65" s="175">
        <v>0</v>
      </c>
      <c r="E65" s="175">
        <v>1</v>
      </c>
      <c r="F65" s="175">
        <v>0</v>
      </c>
      <c r="G65" s="175">
        <v>0</v>
      </c>
      <c r="H65" s="176">
        <v>0</v>
      </c>
      <c r="I65" s="177">
        <v>1</v>
      </c>
      <c r="J65" s="133"/>
      <c r="K65" s="130"/>
      <c r="L65" s="11"/>
      <c r="M65" s="11"/>
      <c r="N65" s="198"/>
      <c r="O65" s="193"/>
      <c r="P65" s="11"/>
      <c r="Q65" s="11"/>
      <c r="R65" s="146"/>
      <c r="S65" s="130" t="s">
        <v>196</v>
      </c>
      <c r="T65" s="11"/>
      <c r="U65" s="11"/>
      <c r="V65" s="198"/>
      <c r="W65" s="193"/>
      <c r="X65" s="11"/>
      <c r="Y65" s="11"/>
      <c r="Z65" s="146"/>
      <c r="AA65" s="130"/>
      <c r="AB65" s="11"/>
      <c r="AC65" s="11"/>
      <c r="AD65" s="198"/>
      <c r="AE65" s="193"/>
      <c r="AF65" s="146"/>
      <c r="AG65" s="155">
        <f t="shared" si="0"/>
        <v>1</v>
      </c>
      <c r="AH65" s="151" t="s">
        <v>287</v>
      </c>
    </row>
    <row r="66" spans="1:34" x14ac:dyDescent="0.3">
      <c r="A66" s="215" t="s">
        <v>570</v>
      </c>
      <c r="B66" s="174">
        <v>0</v>
      </c>
      <c r="C66" s="175">
        <v>0</v>
      </c>
      <c r="D66" s="175">
        <v>3</v>
      </c>
      <c r="E66" s="175">
        <v>0</v>
      </c>
      <c r="F66" s="175">
        <v>0</v>
      </c>
      <c r="G66" s="175">
        <v>0</v>
      </c>
      <c r="H66" s="176">
        <v>5</v>
      </c>
      <c r="I66" s="177">
        <v>8</v>
      </c>
      <c r="J66" s="133"/>
      <c r="K66" s="130"/>
      <c r="L66" s="11"/>
      <c r="M66" s="10"/>
      <c r="N66" s="199"/>
      <c r="O66" s="194" t="s">
        <v>196</v>
      </c>
      <c r="P66" s="10" t="s">
        <v>196</v>
      </c>
      <c r="Q66" s="10" t="s">
        <v>196</v>
      </c>
      <c r="R66" s="147" t="s">
        <v>196</v>
      </c>
      <c r="S66" s="131"/>
      <c r="T66" s="10" t="s">
        <v>196</v>
      </c>
      <c r="U66" s="10" t="s">
        <v>196</v>
      </c>
      <c r="V66" s="199"/>
      <c r="W66" s="194"/>
      <c r="X66" s="10"/>
      <c r="Y66" s="10"/>
      <c r="Z66" s="147"/>
      <c r="AA66" s="131"/>
      <c r="AB66" s="10"/>
      <c r="AC66" s="10"/>
      <c r="AD66" s="199"/>
      <c r="AE66" s="194"/>
      <c r="AF66" s="147"/>
      <c r="AG66" s="155">
        <f t="shared" si="0"/>
        <v>6</v>
      </c>
      <c r="AH66" s="150" t="s">
        <v>318</v>
      </c>
    </row>
    <row r="67" spans="1:34" x14ac:dyDescent="0.3">
      <c r="A67" s="215" t="s">
        <v>571</v>
      </c>
      <c r="B67" s="174">
        <v>3</v>
      </c>
      <c r="C67" s="175">
        <v>3</v>
      </c>
      <c r="D67" s="175">
        <v>6</v>
      </c>
      <c r="E67" s="175">
        <v>2</v>
      </c>
      <c r="F67" s="175">
        <v>2</v>
      </c>
      <c r="G67" s="175">
        <v>3</v>
      </c>
      <c r="H67" s="176">
        <v>9</v>
      </c>
      <c r="I67" s="177">
        <v>28</v>
      </c>
      <c r="J67" s="133"/>
      <c r="K67" s="131"/>
      <c r="L67" s="10"/>
      <c r="M67" s="11"/>
      <c r="N67" s="198" t="s">
        <v>196</v>
      </c>
      <c r="O67" s="193" t="s">
        <v>196</v>
      </c>
      <c r="P67" s="11" t="s">
        <v>196</v>
      </c>
      <c r="Q67" s="11" t="s">
        <v>196</v>
      </c>
      <c r="R67" s="146" t="s">
        <v>196</v>
      </c>
      <c r="S67" s="130" t="s">
        <v>196</v>
      </c>
      <c r="T67" s="11" t="s">
        <v>196</v>
      </c>
      <c r="U67" s="11" t="s">
        <v>196</v>
      </c>
      <c r="V67" s="198" t="s">
        <v>196</v>
      </c>
      <c r="W67" s="193" t="s">
        <v>196</v>
      </c>
      <c r="X67" s="11"/>
      <c r="Y67" s="11"/>
      <c r="Z67" s="146"/>
      <c r="AA67" s="130"/>
      <c r="AB67" s="11"/>
      <c r="AC67" s="11"/>
      <c r="AD67" s="198"/>
      <c r="AE67" s="193"/>
      <c r="AF67" s="146"/>
      <c r="AG67" s="155">
        <f t="shared" si="0"/>
        <v>10</v>
      </c>
      <c r="AH67" s="151" t="s">
        <v>319</v>
      </c>
    </row>
    <row r="68" spans="1:34" x14ac:dyDescent="0.3">
      <c r="A68" s="215" t="s">
        <v>572</v>
      </c>
      <c r="B68" s="174">
        <v>0</v>
      </c>
      <c r="C68" s="175">
        <v>1</v>
      </c>
      <c r="D68" s="175">
        <v>2</v>
      </c>
      <c r="E68" s="175">
        <v>3</v>
      </c>
      <c r="F68" s="175">
        <v>0</v>
      </c>
      <c r="G68" s="175">
        <v>2</v>
      </c>
      <c r="H68" s="176">
        <v>4</v>
      </c>
      <c r="I68" s="177">
        <v>12</v>
      </c>
      <c r="J68" s="133"/>
      <c r="K68" s="130" t="s">
        <v>196</v>
      </c>
      <c r="L68" s="11" t="s">
        <v>196</v>
      </c>
      <c r="M68" s="11" t="s">
        <v>196</v>
      </c>
      <c r="N68" s="198" t="s">
        <v>196</v>
      </c>
      <c r="O68" s="193" t="s">
        <v>196</v>
      </c>
      <c r="P68" s="11" t="s">
        <v>196</v>
      </c>
      <c r="Q68" s="11" t="s">
        <v>196</v>
      </c>
      <c r="R68" s="146" t="s">
        <v>196</v>
      </c>
      <c r="S68" s="130"/>
      <c r="T68" s="11"/>
      <c r="U68" s="11"/>
      <c r="V68" s="198"/>
      <c r="W68" s="193"/>
      <c r="X68" s="11"/>
      <c r="Y68" s="11"/>
      <c r="Z68" s="146"/>
      <c r="AA68" s="130"/>
      <c r="AB68" s="11"/>
      <c r="AC68" s="11"/>
      <c r="AD68" s="198"/>
      <c r="AE68" s="193"/>
      <c r="AF68" s="146"/>
      <c r="AG68" s="155">
        <f t="shared" si="0"/>
        <v>6</v>
      </c>
      <c r="AH68" s="153" t="s">
        <v>288</v>
      </c>
    </row>
    <row r="69" spans="1:34" s="4" customFormat="1" x14ac:dyDescent="0.3">
      <c r="A69" s="215" t="s">
        <v>573</v>
      </c>
      <c r="B69" s="174">
        <v>1</v>
      </c>
      <c r="C69" s="175">
        <v>4</v>
      </c>
      <c r="D69" s="175">
        <v>4</v>
      </c>
      <c r="E69" s="175">
        <v>2</v>
      </c>
      <c r="F69" s="175">
        <v>2</v>
      </c>
      <c r="G69" s="175">
        <v>3</v>
      </c>
      <c r="H69" s="176">
        <v>9</v>
      </c>
      <c r="I69" s="177">
        <v>25</v>
      </c>
      <c r="J69" s="133"/>
      <c r="K69" s="130"/>
      <c r="L69" s="11"/>
      <c r="M69" s="11" t="s">
        <v>196</v>
      </c>
      <c r="N69" s="198"/>
      <c r="O69" s="193" t="s">
        <v>196</v>
      </c>
      <c r="P69" s="11" t="s">
        <v>196</v>
      </c>
      <c r="Q69" s="11" t="s">
        <v>196</v>
      </c>
      <c r="R69" s="146" t="s">
        <v>196</v>
      </c>
      <c r="S69" s="130" t="s">
        <v>196</v>
      </c>
      <c r="T69" s="11" t="s">
        <v>196</v>
      </c>
      <c r="U69" s="11" t="s">
        <v>196</v>
      </c>
      <c r="V69" s="198" t="s">
        <v>196</v>
      </c>
      <c r="W69" s="193"/>
      <c r="X69" s="11"/>
      <c r="Y69" s="11"/>
      <c r="Z69" s="146"/>
      <c r="AA69" s="130"/>
      <c r="AB69" s="11"/>
      <c r="AC69" s="11"/>
      <c r="AD69" s="198"/>
      <c r="AE69" s="193"/>
      <c r="AF69" s="146"/>
      <c r="AG69" s="155">
        <f t="shared" ref="AG69:AG100" si="1">COUNTIF(M69:AF69,"X")</f>
        <v>9</v>
      </c>
      <c r="AH69" s="151" t="s">
        <v>289</v>
      </c>
    </row>
    <row r="70" spans="1:34" x14ac:dyDescent="0.3">
      <c r="A70" s="215" t="s">
        <v>574</v>
      </c>
      <c r="B70" s="174">
        <v>0</v>
      </c>
      <c r="C70" s="175">
        <v>0</v>
      </c>
      <c r="D70" s="175">
        <v>0</v>
      </c>
      <c r="E70" s="175">
        <v>0</v>
      </c>
      <c r="F70" s="175">
        <v>0</v>
      </c>
      <c r="G70" s="175">
        <v>1</v>
      </c>
      <c r="H70" s="176">
        <v>2</v>
      </c>
      <c r="I70" s="177">
        <v>3</v>
      </c>
      <c r="J70" s="133"/>
      <c r="K70" s="130"/>
      <c r="L70" s="11"/>
      <c r="M70" s="10"/>
      <c r="N70" s="199"/>
      <c r="O70" s="194"/>
      <c r="P70" s="10"/>
      <c r="Q70" s="10"/>
      <c r="R70" s="147" t="s">
        <v>196</v>
      </c>
      <c r="S70" s="131"/>
      <c r="T70" s="10"/>
      <c r="U70" s="10"/>
      <c r="V70" s="199"/>
      <c r="W70" s="194"/>
      <c r="X70" s="10"/>
      <c r="Y70" s="10" t="s">
        <v>196</v>
      </c>
      <c r="Z70" s="147"/>
      <c r="AA70" s="131"/>
      <c r="AB70" s="10"/>
      <c r="AC70" s="10"/>
      <c r="AD70" s="199"/>
      <c r="AE70" s="194"/>
      <c r="AF70" s="147"/>
      <c r="AG70" s="155">
        <f t="shared" si="1"/>
        <v>2</v>
      </c>
      <c r="AH70" s="150" t="s">
        <v>290</v>
      </c>
    </row>
    <row r="71" spans="1:34" x14ac:dyDescent="0.3">
      <c r="A71" s="215" t="s">
        <v>575</v>
      </c>
      <c r="B71" s="174">
        <v>0</v>
      </c>
      <c r="C71" s="175">
        <v>0</v>
      </c>
      <c r="D71" s="175">
        <v>4</v>
      </c>
      <c r="E71" s="175">
        <v>2</v>
      </c>
      <c r="F71" s="175">
        <v>0</v>
      </c>
      <c r="G71" s="175">
        <v>0</v>
      </c>
      <c r="H71" s="176">
        <v>1</v>
      </c>
      <c r="I71" s="177">
        <v>7</v>
      </c>
      <c r="J71" s="133"/>
      <c r="K71" s="131"/>
      <c r="L71" s="10"/>
      <c r="M71" s="11"/>
      <c r="N71" s="198" t="s">
        <v>196</v>
      </c>
      <c r="O71" s="194"/>
      <c r="P71" s="10" t="s">
        <v>196</v>
      </c>
      <c r="Q71" s="11"/>
      <c r="R71" s="146" t="s">
        <v>196</v>
      </c>
      <c r="S71" s="131"/>
      <c r="T71" s="10"/>
      <c r="U71" s="11"/>
      <c r="V71" s="198"/>
      <c r="W71" s="194"/>
      <c r="X71" s="10"/>
      <c r="Y71" s="11"/>
      <c r="Z71" s="146"/>
      <c r="AA71" s="131"/>
      <c r="AB71" s="10"/>
      <c r="AC71" s="11"/>
      <c r="AD71" s="198"/>
      <c r="AE71" s="194"/>
      <c r="AF71" s="147"/>
      <c r="AG71" s="155">
        <f t="shared" si="1"/>
        <v>3</v>
      </c>
      <c r="AH71" s="151" t="s">
        <v>291</v>
      </c>
    </row>
    <row r="72" spans="1:34" s="4" customFormat="1" x14ac:dyDescent="0.3">
      <c r="A72" s="215" t="s">
        <v>576</v>
      </c>
      <c r="B72" s="174">
        <v>0</v>
      </c>
      <c r="C72" s="175">
        <v>0</v>
      </c>
      <c r="D72" s="175">
        <v>0</v>
      </c>
      <c r="E72" s="175">
        <v>0</v>
      </c>
      <c r="F72" s="175">
        <v>0</v>
      </c>
      <c r="G72" s="175">
        <v>0</v>
      </c>
      <c r="H72" s="176">
        <v>4</v>
      </c>
      <c r="I72" s="177">
        <v>4</v>
      </c>
      <c r="J72" s="133"/>
      <c r="K72" s="130"/>
      <c r="L72" s="11"/>
      <c r="M72" s="11"/>
      <c r="N72" s="198"/>
      <c r="O72" s="193"/>
      <c r="P72" s="11"/>
      <c r="Q72" s="11" t="s">
        <v>196</v>
      </c>
      <c r="R72" s="146" t="s">
        <v>196</v>
      </c>
      <c r="S72" s="130" t="s">
        <v>196</v>
      </c>
      <c r="T72" s="11" t="s">
        <v>196</v>
      </c>
      <c r="U72" s="11"/>
      <c r="V72" s="198"/>
      <c r="W72" s="193"/>
      <c r="X72" s="11"/>
      <c r="Y72" s="11"/>
      <c r="Z72" s="146"/>
      <c r="AA72" s="130"/>
      <c r="AB72" s="11"/>
      <c r="AC72" s="11"/>
      <c r="AD72" s="198"/>
      <c r="AE72" s="193"/>
      <c r="AF72" s="146"/>
      <c r="AG72" s="155">
        <f t="shared" si="1"/>
        <v>4</v>
      </c>
      <c r="AH72" s="151" t="s">
        <v>293</v>
      </c>
    </row>
    <row r="73" spans="1:34" x14ac:dyDescent="0.3">
      <c r="A73" s="215" t="s">
        <v>577</v>
      </c>
      <c r="B73" s="174">
        <v>0</v>
      </c>
      <c r="C73" s="175">
        <v>0</v>
      </c>
      <c r="D73" s="175">
        <v>0</v>
      </c>
      <c r="E73" s="175">
        <v>0</v>
      </c>
      <c r="F73" s="175">
        <v>0</v>
      </c>
      <c r="G73" s="175">
        <v>0</v>
      </c>
      <c r="H73" s="176">
        <v>3</v>
      </c>
      <c r="I73" s="177">
        <v>3</v>
      </c>
      <c r="J73" s="133"/>
      <c r="K73" s="130"/>
      <c r="L73" s="11"/>
      <c r="M73" s="10"/>
      <c r="N73" s="199"/>
      <c r="O73" s="194"/>
      <c r="P73" s="10"/>
      <c r="Q73" s="10"/>
      <c r="R73" s="147"/>
      <c r="S73" s="131"/>
      <c r="T73" s="10"/>
      <c r="U73" s="10" t="s">
        <v>196</v>
      </c>
      <c r="V73" s="199"/>
      <c r="W73" s="194"/>
      <c r="X73" s="10" t="s">
        <v>196</v>
      </c>
      <c r="Y73" s="10" t="s">
        <v>196</v>
      </c>
      <c r="Z73" s="147" t="s">
        <v>196</v>
      </c>
      <c r="AA73" s="131" t="s">
        <v>196</v>
      </c>
      <c r="AB73" s="10" t="s">
        <v>196</v>
      </c>
      <c r="AC73" s="10" t="s">
        <v>196</v>
      </c>
      <c r="AD73" s="199"/>
      <c r="AE73" s="194"/>
      <c r="AF73" s="147"/>
      <c r="AG73" s="155">
        <f t="shared" si="1"/>
        <v>7</v>
      </c>
      <c r="AH73" s="150" t="s">
        <v>292</v>
      </c>
    </row>
    <row r="74" spans="1:34" x14ac:dyDescent="0.3">
      <c r="A74" s="215" t="s">
        <v>578</v>
      </c>
      <c r="B74" s="174">
        <v>0</v>
      </c>
      <c r="C74" s="175">
        <v>0</v>
      </c>
      <c r="D74" s="175">
        <v>3</v>
      </c>
      <c r="E74" s="175">
        <v>3</v>
      </c>
      <c r="F74" s="175">
        <v>2</v>
      </c>
      <c r="G74" s="175">
        <v>2</v>
      </c>
      <c r="H74" s="176">
        <v>9</v>
      </c>
      <c r="I74" s="177">
        <v>19</v>
      </c>
      <c r="J74" s="133"/>
      <c r="K74" s="131"/>
      <c r="L74" s="10"/>
      <c r="M74" s="11"/>
      <c r="N74" s="198"/>
      <c r="O74" s="193"/>
      <c r="P74" s="11" t="s">
        <v>196</v>
      </c>
      <c r="Q74" s="11" t="s">
        <v>196</v>
      </c>
      <c r="R74" s="146" t="s">
        <v>196</v>
      </c>
      <c r="S74" s="130" t="s">
        <v>196</v>
      </c>
      <c r="T74" s="11" t="s">
        <v>196</v>
      </c>
      <c r="U74" s="11" t="s">
        <v>196</v>
      </c>
      <c r="V74" s="198" t="s">
        <v>196</v>
      </c>
      <c r="W74" s="193" t="s">
        <v>196</v>
      </c>
      <c r="X74" s="11" t="s">
        <v>196</v>
      </c>
      <c r="Y74" s="11" t="s">
        <v>196</v>
      </c>
      <c r="Z74" s="146" t="s">
        <v>196</v>
      </c>
      <c r="AA74" s="130" t="s">
        <v>196</v>
      </c>
      <c r="AB74" s="11" t="s">
        <v>196</v>
      </c>
      <c r="AC74" s="11" t="s">
        <v>196</v>
      </c>
      <c r="AD74" s="198"/>
      <c r="AE74" s="193"/>
      <c r="AF74" s="146"/>
      <c r="AG74" s="155">
        <f t="shared" si="1"/>
        <v>14</v>
      </c>
      <c r="AH74" s="151" t="s">
        <v>294</v>
      </c>
    </row>
    <row r="75" spans="1:34" x14ac:dyDescent="0.3">
      <c r="A75" s="215" t="s">
        <v>579</v>
      </c>
      <c r="B75" s="174">
        <v>0</v>
      </c>
      <c r="C75" s="175">
        <v>0</v>
      </c>
      <c r="D75" s="175">
        <v>0</v>
      </c>
      <c r="E75" s="175">
        <v>3</v>
      </c>
      <c r="F75" s="175">
        <v>0</v>
      </c>
      <c r="G75" s="175">
        <v>1</v>
      </c>
      <c r="H75" s="176">
        <v>7</v>
      </c>
      <c r="I75" s="177">
        <v>11</v>
      </c>
      <c r="J75" s="133"/>
      <c r="K75" s="130"/>
      <c r="L75" s="11"/>
      <c r="M75" s="11"/>
      <c r="N75" s="198"/>
      <c r="O75" s="193"/>
      <c r="P75" s="11" t="s">
        <v>196</v>
      </c>
      <c r="Q75" s="11" t="s">
        <v>196</v>
      </c>
      <c r="R75" s="146" t="s">
        <v>196</v>
      </c>
      <c r="S75" s="130" t="s">
        <v>196</v>
      </c>
      <c r="T75" s="11" t="s">
        <v>196</v>
      </c>
      <c r="U75" s="11" t="s">
        <v>196</v>
      </c>
      <c r="V75" s="198" t="s">
        <v>196</v>
      </c>
      <c r="W75" s="193"/>
      <c r="X75" s="11" t="s">
        <v>196</v>
      </c>
      <c r="Y75" s="11" t="s">
        <v>196</v>
      </c>
      <c r="Z75" s="146" t="s">
        <v>196</v>
      </c>
      <c r="AA75" s="130" t="s">
        <v>196</v>
      </c>
      <c r="AB75" s="11"/>
      <c r="AC75" s="11"/>
      <c r="AD75" s="198"/>
      <c r="AE75" s="193"/>
      <c r="AF75" s="146"/>
      <c r="AG75" s="155">
        <f t="shared" si="1"/>
        <v>11</v>
      </c>
      <c r="AH75" s="151" t="s">
        <v>295</v>
      </c>
    </row>
    <row r="76" spans="1:34" x14ac:dyDescent="0.3">
      <c r="A76" s="215" t="s">
        <v>580</v>
      </c>
      <c r="B76" s="174">
        <v>0</v>
      </c>
      <c r="C76" s="175">
        <v>0</v>
      </c>
      <c r="D76" s="175">
        <v>0</v>
      </c>
      <c r="E76" s="175">
        <v>0</v>
      </c>
      <c r="F76" s="175">
        <v>0</v>
      </c>
      <c r="G76" s="175">
        <v>0</v>
      </c>
      <c r="H76" s="176">
        <v>2</v>
      </c>
      <c r="I76" s="177">
        <v>2</v>
      </c>
      <c r="J76" s="133"/>
      <c r="K76" s="130"/>
      <c r="L76" s="11"/>
      <c r="M76" s="11"/>
      <c r="N76" s="198"/>
      <c r="O76" s="193"/>
      <c r="P76" s="11" t="s">
        <v>196</v>
      </c>
      <c r="Q76" s="11"/>
      <c r="R76" s="146"/>
      <c r="S76" s="130"/>
      <c r="T76" s="11"/>
      <c r="U76" s="11"/>
      <c r="V76" s="198"/>
      <c r="W76" s="193"/>
      <c r="X76" s="11"/>
      <c r="Y76" s="11"/>
      <c r="Z76" s="146"/>
      <c r="AA76" s="130" t="s">
        <v>196</v>
      </c>
      <c r="AB76" s="11"/>
      <c r="AC76" s="11"/>
      <c r="AD76" s="198"/>
      <c r="AE76" s="193"/>
      <c r="AF76" s="146"/>
      <c r="AG76" s="155">
        <f t="shared" si="1"/>
        <v>2</v>
      </c>
      <c r="AH76" s="151" t="s">
        <v>379</v>
      </c>
    </row>
    <row r="77" spans="1:34" x14ac:dyDescent="0.3">
      <c r="A77" s="215" t="s">
        <v>581</v>
      </c>
      <c r="B77" s="174">
        <v>0</v>
      </c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6">
        <v>1</v>
      </c>
      <c r="I77" s="177">
        <v>1</v>
      </c>
      <c r="J77" s="133"/>
      <c r="K77" s="130"/>
      <c r="L77" s="11"/>
      <c r="M77" s="11"/>
      <c r="N77" s="198"/>
      <c r="O77" s="193"/>
      <c r="P77" s="11"/>
      <c r="Q77" s="11"/>
      <c r="R77" s="146"/>
      <c r="S77" s="130"/>
      <c r="T77" s="11"/>
      <c r="U77" s="11"/>
      <c r="V77" s="198"/>
      <c r="W77" s="193" t="s">
        <v>196</v>
      </c>
      <c r="X77" s="11" t="s">
        <v>196</v>
      </c>
      <c r="Y77" s="11"/>
      <c r="Z77" s="146"/>
      <c r="AA77" s="130"/>
      <c r="AB77" s="11"/>
      <c r="AC77" s="11"/>
      <c r="AD77" s="198"/>
      <c r="AE77" s="193"/>
      <c r="AF77" s="146"/>
      <c r="AG77" s="155">
        <f t="shared" si="1"/>
        <v>2</v>
      </c>
      <c r="AH77" s="151" t="s">
        <v>381</v>
      </c>
    </row>
    <row r="78" spans="1:34" x14ac:dyDescent="0.3">
      <c r="A78" s="215" t="s">
        <v>582</v>
      </c>
      <c r="B78" s="174">
        <v>0</v>
      </c>
      <c r="C78" s="175">
        <v>0</v>
      </c>
      <c r="D78" s="175">
        <v>0</v>
      </c>
      <c r="E78" s="175">
        <v>0</v>
      </c>
      <c r="F78" s="175">
        <v>0</v>
      </c>
      <c r="G78" s="175">
        <v>0</v>
      </c>
      <c r="H78" s="176">
        <v>4</v>
      </c>
      <c r="I78" s="177">
        <v>4</v>
      </c>
      <c r="J78" s="133"/>
      <c r="K78" s="130"/>
      <c r="L78" s="11"/>
      <c r="M78" s="11"/>
      <c r="N78" s="198"/>
      <c r="O78" s="193"/>
      <c r="P78" s="11"/>
      <c r="Q78" s="11"/>
      <c r="R78" s="146"/>
      <c r="S78" s="130" t="s">
        <v>196</v>
      </c>
      <c r="T78" s="11"/>
      <c r="U78" s="11" t="s">
        <v>196</v>
      </c>
      <c r="V78" s="198" t="s">
        <v>196</v>
      </c>
      <c r="W78" s="193"/>
      <c r="X78" s="11"/>
      <c r="Y78" s="11"/>
      <c r="Z78" s="146" t="s">
        <v>196</v>
      </c>
      <c r="AA78" s="130"/>
      <c r="AB78" s="11"/>
      <c r="AC78" s="11"/>
      <c r="AD78" s="198"/>
      <c r="AE78" s="193"/>
      <c r="AF78" s="146"/>
      <c r="AG78" s="155">
        <f t="shared" si="1"/>
        <v>4</v>
      </c>
      <c r="AH78" s="151" t="s">
        <v>382</v>
      </c>
    </row>
    <row r="79" spans="1:34" x14ac:dyDescent="0.3">
      <c r="A79" s="215" t="s">
        <v>583</v>
      </c>
      <c r="B79" s="174">
        <v>0</v>
      </c>
      <c r="C79" s="175">
        <v>4</v>
      </c>
      <c r="D79" s="175">
        <v>5</v>
      </c>
      <c r="E79" s="175">
        <v>5</v>
      </c>
      <c r="F79" s="175">
        <v>1</v>
      </c>
      <c r="G79" s="175">
        <v>4</v>
      </c>
      <c r="H79" s="176">
        <v>9</v>
      </c>
      <c r="I79" s="177">
        <v>28</v>
      </c>
      <c r="J79" s="133"/>
      <c r="K79" s="131"/>
      <c r="L79" s="10"/>
      <c r="M79" s="11"/>
      <c r="N79" s="198" t="s">
        <v>196</v>
      </c>
      <c r="O79" s="193" t="s">
        <v>196</v>
      </c>
      <c r="P79" s="11" t="s">
        <v>196</v>
      </c>
      <c r="Q79" s="11" t="s">
        <v>196</v>
      </c>
      <c r="R79" s="146" t="s">
        <v>196</v>
      </c>
      <c r="S79" s="130" t="s">
        <v>196</v>
      </c>
      <c r="T79" s="11" t="s">
        <v>196</v>
      </c>
      <c r="U79" s="11" t="s">
        <v>196</v>
      </c>
      <c r="V79" s="198" t="s">
        <v>196</v>
      </c>
      <c r="W79" s="193" t="s">
        <v>196</v>
      </c>
      <c r="X79" s="11"/>
      <c r="Y79" s="11"/>
      <c r="Z79" s="146"/>
      <c r="AA79" s="130"/>
      <c r="AB79" s="11"/>
      <c r="AC79" s="11"/>
      <c r="AD79" s="198"/>
      <c r="AE79" s="193"/>
      <c r="AF79" s="146"/>
      <c r="AG79" s="155">
        <f>COUNTIF(M79:AF79,"X")</f>
        <v>10</v>
      </c>
      <c r="AH79" s="151" t="s">
        <v>388</v>
      </c>
    </row>
    <row r="80" spans="1:34" x14ac:dyDescent="0.3">
      <c r="A80" s="215" t="s">
        <v>584</v>
      </c>
      <c r="B80" s="174">
        <v>0</v>
      </c>
      <c r="C80" s="175">
        <v>2</v>
      </c>
      <c r="D80" s="175">
        <v>4</v>
      </c>
      <c r="E80" s="175">
        <v>1</v>
      </c>
      <c r="F80" s="175">
        <v>2</v>
      </c>
      <c r="G80" s="175">
        <v>2</v>
      </c>
      <c r="H80" s="176">
        <v>8</v>
      </c>
      <c r="I80" s="177">
        <v>19</v>
      </c>
      <c r="J80" s="133"/>
      <c r="K80" s="130"/>
      <c r="L80" s="11"/>
      <c r="M80" s="11"/>
      <c r="N80" s="198"/>
      <c r="O80" s="193"/>
      <c r="P80" s="11" t="s">
        <v>196</v>
      </c>
      <c r="Q80" s="11" t="s">
        <v>196</v>
      </c>
      <c r="R80" s="146" t="s">
        <v>196</v>
      </c>
      <c r="S80" s="130" t="s">
        <v>196</v>
      </c>
      <c r="T80" s="11" t="s">
        <v>196</v>
      </c>
      <c r="U80" s="11" t="s">
        <v>196</v>
      </c>
      <c r="V80" s="198"/>
      <c r="W80" s="193" t="s">
        <v>196</v>
      </c>
      <c r="X80" s="11" t="s">
        <v>196</v>
      </c>
      <c r="Y80" s="11" t="s">
        <v>196</v>
      </c>
      <c r="Z80" s="146" t="s">
        <v>196</v>
      </c>
      <c r="AA80" s="130"/>
      <c r="AB80" s="11"/>
      <c r="AC80" s="11"/>
      <c r="AD80" s="198"/>
      <c r="AE80" s="193"/>
      <c r="AF80" s="146"/>
      <c r="AG80" s="155">
        <f t="shared" si="1"/>
        <v>10</v>
      </c>
      <c r="AH80" s="151" t="s">
        <v>383</v>
      </c>
    </row>
    <row r="81" spans="1:34" x14ac:dyDescent="0.3">
      <c r="A81" s="215" t="s">
        <v>585</v>
      </c>
      <c r="B81" s="174">
        <v>0</v>
      </c>
      <c r="C81" s="175">
        <v>0</v>
      </c>
      <c r="D81" s="175">
        <v>2</v>
      </c>
      <c r="E81" s="175">
        <v>0</v>
      </c>
      <c r="F81" s="175">
        <v>0</v>
      </c>
      <c r="G81" s="175">
        <v>0</v>
      </c>
      <c r="H81" s="176">
        <v>3</v>
      </c>
      <c r="I81" s="177">
        <v>5</v>
      </c>
      <c r="J81" s="133"/>
      <c r="K81" s="130"/>
      <c r="L81" s="11"/>
      <c r="M81" s="11"/>
      <c r="N81" s="198"/>
      <c r="O81" s="193"/>
      <c r="P81" s="11" t="s">
        <v>196</v>
      </c>
      <c r="Q81" s="11" t="s">
        <v>196</v>
      </c>
      <c r="R81" s="146" t="s">
        <v>196</v>
      </c>
      <c r="S81" s="130" t="s">
        <v>196</v>
      </c>
      <c r="T81" s="11"/>
      <c r="U81" s="11" t="s">
        <v>196</v>
      </c>
      <c r="V81" s="198"/>
      <c r="W81" s="193"/>
      <c r="X81" s="11"/>
      <c r="Y81" s="11"/>
      <c r="Z81" s="146"/>
      <c r="AA81" s="130"/>
      <c r="AB81" s="11"/>
      <c r="AC81" s="11"/>
      <c r="AD81" s="198"/>
      <c r="AE81" s="193"/>
      <c r="AF81" s="146"/>
      <c r="AG81" s="155">
        <f t="shared" si="1"/>
        <v>5</v>
      </c>
      <c r="AH81" s="151" t="s">
        <v>384</v>
      </c>
    </row>
    <row r="82" spans="1:34" x14ac:dyDescent="0.3">
      <c r="A82" s="215" t="s">
        <v>586</v>
      </c>
      <c r="B82" s="174">
        <v>0</v>
      </c>
      <c r="C82" s="175">
        <v>3</v>
      </c>
      <c r="D82" s="175">
        <v>1</v>
      </c>
      <c r="E82" s="175">
        <v>2</v>
      </c>
      <c r="F82" s="175">
        <v>1</v>
      </c>
      <c r="G82" s="175">
        <v>3</v>
      </c>
      <c r="H82" s="176">
        <v>8</v>
      </c>
      <c r="I82" s="177">
        <v>18</v>
      </c>
      <c r="J82" s="133"/>
      <c r="K82" s="130"/>
      <c r="L82" s="11"/>
      <c r="M82" s="11"/>
      <c r="N82" s="198"/>
      <c r="O82" s="193" t="s">
        <v>196</v>
      </c>
      <c r="P82" s="11" t="s">
        <v>196</v>
      </c>
      <c r="Q82" s="11" t="s">
        <v>196</v>
      </c>
      <c r="R82" s="146" t="s">
        <v>196</v>
      </c>
      <c r="S82" s="130" t="s">
        <v>196</v>
      </c>
      <c r="T82" s="11" t="s">
        <v>196</v>
      </c>
      <c r="U82" s="11" t="s">
        <v>196</v>
      </c>
      <c r="V82" s="198"/>
      <c r="W82" s="193" t="s">
        <v>196</v>
      </c>
      <c r="X82" s="11" t="s">
        <v>196</v>
      </c>
      <c r="Y82" s="11"/>
      <c r="Z82" s="146"/>
      <c r="AA82" s="130"/>
      <c r="AB82" s="11"/>
      <c r="AC82" s="11"/>
      <c r="AD82" s="198"/>
      <c r="AE82" s="193"/>
      <c r="AF82" s="146"/>
      <c r="AG82" s="155">
        <f t="shared" si="1"/>
        <v>9</v>
      </c>
      <c r="AH82" s="151" t="s">
        <v>385</v>
      </c>
    </row>
    <row r="83" spans="1:34" x14ac:dyDescent="0.3">
      <c r="A83" s="215" t="s">
        <v>587</v>
      </c>
      <c r="B83" s="174">
        <v>0</v>
      </c>
      <c r="C83" s="175">
        <v>0</v>
      </c>
      <c r="D83" s="175">
        <v>0</v>
      </c>
      <c r="E83" s="175">
        <v>0</v>
      </c>
      <c r="F83" s="175">
        <v>0</v>
      </c>
      <c r="G83" s="175">
        <v>0</v>
      </c>
      <c r="H83" s="176">
        <v>1</v>
      </c>
      <c r="I83" s="177">
        <v>1</v>
      </c>
      <c r="J83" s="133"/>
      <c r="K83" s="130"/>
      <c r="L83" s="11"/>
      <c r="M83" s="11"/>
      <c r="N83" s="198"/>
      <c r="O83" s="193"/>
      <c r="P83" s="11" t="s">
        <v>196</v>
      </c>
      <c r="Q83" s="11"/>
      <c r="R83" s="146"/>
      <c r="S83" s="130"/>
      <c r="T83" s="11"/>
      <c r="U83" s="11" t="s">
        <v>196</v>
      </c>
      <c r="V83" s="198"/>
      <c r="W83" s="193"/>
      <c r="X83" s="11"/>
      <c r="Y83" s="11"/>
      <c r="Z83" s="146"/>
      <c r="AA83" s="130"/>
      <c r="AB83" s="11"/>
      <c r="AC83" s="11"/>
      <c r="AD83" s="198"/>
      <c r="AE83" s="193"/>
      <c r="AF83" s="146"/>
      <c r="AG83" s="155">
        <f t="shared" si="1"/>
        <v>2</v>
      </c>
      <c r="AH83" s="151" t="s">
        <v>386</v>
      </c>
    </row>
    <row r="84" spans="1:34" s="4" customFormat="1" x14ac:dyDescent="0.3">
      <c r="A84" s="215" t="s">
        <v>588</v>
      </c>
      <c r="B84" s="174">
        <v>0</v>
      </c>
      <c r="C84" s="175">
        <v>0</v>
      </c>
      <c r="D84" s="175">
        <v>0</v>
      </c>
      <c r="E84" s="175">
        <v>0</v>
      </c>
      <c r="F84" s="175">
        <v>0</v>
      </c>
      <c r="G84" s="175">
        <v>0</v>
      </c>
      <c r="H84" s="176">
        <v>4</v>
      </c>
      <c r="I84" s="177">
        <v>4</v>
      </c>
      <c r="J84" s="133"/>
      <c r="K84" s="130"/>
      <c r="L84" s="11"/>
      <c r="M84" s="10"/>
      <c r="N84" s="199"/>
      <c r="O84" s="194"/>
      <c r="P84" s="10" t="s">
        <v>196</v>
      </c>
      <c r="Q84" s="10"/>
      <c r="R84" s="147" t="s">
        <v>196</v>
      </c>
      <c r="S84" s="131"/>
      <c r="T84" s="10" t="s">
        <v>196</v>
      </c>
      <c r="U84" s="10"/>
      <c r="V84" s="199"/>
      <c r="W84" s="194"/>
      <c r="X84" s="10" t="s">
        <v>196</v>
      </c>
      <c r="Y84" s="10"/>
      <c r="Z84" s="147"/>
      <c r="AA84" s="131"/>
      <c r="AB84" s="10"/>
      <c r="AC84" s="10"/>
      <c r="AD84" s="199"/>
      <c r="AE84" s="194"/>
      <c r="AF84" s="147"/>
      <c r="AG84" s="155">
        <f t="shared" si="1"/>
        <v>4</v>
      </c>
      <c r="AH84" s="150" t="s">
        <v>387</v>
      </c>
    </row>
    <row r="85" spans="1:34" s="4" customFormat="1" x14ac:dyDescent="0.3">
      <c r="A85" s="215" t="s">
        <v>297</v>
      </c>
      <c r="B85" s="174">
        <v>0</v>
      </c>
      <c r="C85" s="175">
        <v>0</v>
      </c>
      <c r="D85" s="175">
        <v>0</v>
      </c>
      <c r="E85" s="175">
        <v>0</v>
      </c>
      <c r="F85" s="175">
        <v>0</v>
      </c>
      <c r="G85" s="175">
        <v>0</v>
      </c>
      <c r="H85" s="176">
        <v>1</v>
      </c>
      <c r="I85" s="177">
        <v>1</v>
      </c>
      <c r="J85" s="133"/>
      <c r="K85" s="130"/>
      <c r="L85" s="11"/>
      <c r="M85" s="10"/>
      <c r="N85" s="199"/>
      <c r="O85" s="194"/>
      <c r="P85" s="10"/>
      <c r="Q85" s="10"/>
      <c r="R85" s="147" t="s">
        <v>196</v>
      </c>
      <c r="S85" s="131"/>
      <c r="T85" s="10"/>
      <c r="U85" s="10"/>
      <c r="V85" s="199"/>
      <c r="W85" s="194"/>
      <c r="X85" s="10"/>
      <c r="Y85" s="10"/>
      <c r="Z85" s="147"/>
      <c r="AA85" s="131"/>
      <c r="AB85" s="10"/>
      <c r="AC85" s="10"/>
      <c r="AD85" s="199"/>
      <c r="AE85" s="194"/>
      <c r="AF85" s="147"/>
      <c r="AG85" s="155">
        <f t="shared" si="1"/>
        <v>1</v>
      </c>
      <c r="AH85" s="150" t="s">
        <v>327</v>
      </c>
    </row>
    <row r="86" spans="1:34" x14ac:dyDescent="0.3">
      <c r="A86" s="215" t="s">
        <v>589</v>
      </c>
      <c r="B86" s="174">
        <v>0</v>
      </c>
      <c r="C86" s="175">
        <v>0</v>
      </c>
      <c r="D86" s="175">
        <v>0</v>
      </c>
      <c r="E86" s="175">
        <v>0</v>
      </c>
      <c r="F86" s="175">
        <v>0</v>
      </c>
      <c r="G86" s="175">
        <v>2</v>
      </c>
      <c r="H86" s="176">
        <v>3</v>
      </c>
      <c r="I86" s="177">
        <v>5</v>
      </c>
      <c r="J86" s="133"/>
      <c r="K86" s="130"/>
      <c r="L86" s="11"/>
      <c r="M86" s="11"/>
      <c r="N86" s="198"/>
      <c r="O86" s="193"/>
      <c r="P86" s="11" t="s">
        <v>196</v>
      </c>
      <c r="Q86" s="11" t="s">
        <v>196</v>
      </c>
      <c r="R86" s="146" t="s">
        <v>196</v>
      </c>
      <c r="S86" s="130" t="s">
        <v>196</v>
      </c>
      <c r="T86" s="11"/>
      <c r="U86" s="11" t="s">
        <v>196</v>
      </c>
      <c r="V86" s="198"/>
      <c r="W86" s="193" t="s">
        <v>196</v>
      </c>
      <c r="X86" s="11"/>
      <c r="Y86" s="11"/>
      <c r="Z86" s="146"/>
      <c r="AA86" s="130"/>
      <c r="AB86" s="11"/>
      <c r="AC86" s="11"/>
      <c r="AD86" s="198"/>
      <c r="AE86" s="193"/>
      <c r="AF86" s="146"/>
      <c r="AG86" s="155">
        <f t="shared" si="1"/>
        <v>6</v>
      </c>
      <c r="AH86" s="151" t="s">
        <v>389</v>
      </c>
    </row>
    <row r="87" spans="1:34" x14ac:dyDescent="0.3">
      <c r="A87" s="215" t="s">
        <v>590</v>
      </c>
      <c r="B87" s="174">
        <v>0</v>
      </c>
      <c r="C87" s="175">
        <v>0</v>
      </c>
      <c r="D87" s="175">
        <v>1</v>
      </c>
      <c r="E87" s="175">
        <v>2</v>
      </c>
      <c r="F87" s="175">
        <v>0</v>
      </c>
      <c r="G87" s="175">
        <v>1</v>
      </c>
      <c r="H87" s="176">
        <v>8</v>
      </c>
      <c r="I87" s="177">
        <v>12</v>
      </c>
      <c r="J87" s="133"/>
      <c r="K87" s="130"/>
      <c r="L87" s="11"/>
      <c r="M87" s="11"/>
      <c r="N87" s="198" t="s">
        <v>196</v>
      </c>
      <c r="O87" s="193"/>
      <c r="P87" s="11" t="s">
        <v>196</v>
      </c>
      <c r="Q87" s="11" t="s">
        <v>196</v>
      </c>
      <c r="R87" s="146" t="s">
        <v>196</v>
      </c>
      <c r="S87" s="130" t="s">
        <v>196</v>
      </c>
      <c r="T87" s="11" t="s">
        <v>196</v>
      </c>
      <c r="U87" s="11" t="s">
        <v>196</v>
      </c>
      <c r="V87" s="198"/>
      <c r="W87" s="193" t="s">
        <v>196</v>
      </c>
      <c r="X87" s="11" t="s">
        <v>196</v>
      </c>
      <c r="Y87" s="11" t="s">
        <v>196</v>
      </c>
      <c r="Z87" s="146" t="s">
        <v>196</v>
      </c>
      <c r="AA87" s="130" t="s">
        <v>196</v>
      </c>
      <c r="AB87" s="11"/>
      <c r="AC87" s="11"/>
      <c r="AD87" s="198"/>
      <c r="AE87" s="193"/>
      <c r="AF87" s="146"/>
      <c r="AG87" s="155">
        <f t="shared" si="1"/>
        <v>12</v>
      </c>
      <c r="AH87" s="151" t="s">
        <v>391</v>
      </c>
    </row>
    <row r="88" spans="1:34" x14ac:dyDescent="0.3">
      <c r="A88" s="215" t="s">
        <v>591</v>
      </c>
      <c r="B88" s="174">
        <v>0</v>
      </c>
      <c r="C88" s="175">
        <v>0</v>
      </c>
      <c r="D88" s="175">
        <v>3</v>
      </c>
      <c r="E88" s="175">
        <v>2</v>
      </c>
      <c r="F88" s="175">
        <v>1</v>
      </c>
      <c r="G88" s="175">
        <v>2</v>
      </c>
      <c r="H88" s="176">
        <v>9</v>
      </c>
      <c r="I88" s="177">
        <v>17</v>
      </c>
      <c r="J88" s="133"/>
      <c r="K88" s="130"/>
      <c r="L88" s="11"/>
      <c r="M88" s="11" t="s">
        <v>196</v>
      </c>
      <c r="N88" s="198" t="s">
        <v>196</v>
      </c>
      <c r="O88" s="193"/>
      <c r="P88" s="11" t="s">
        <v>196</v>
      </c>
      <c r="Q88" s="11" t="s">
        <v>196</v>
      </c>
      <c r="R88" s="146" t="s">
        <v>196</v>
      </c>
      <c r="S88" s="130" t="s">
        <v>196</v>
      </c>
      <c r="T88" s="11" t="s">
        <v>196</v>
      </c>
      <c r="U88" s="11" t="s">
        <v>196</v>
      </c>
      <c r="V88" s="198"/>
      <c r="W88" s="193" t="s">
        <v>196</v>
      </c>
      <c r="X88" s="11"/>
      <c r="Y88" s="11"/>
      <c r="Z88" s="146"/>
      <c r="AA88" s="130"/>
      <c r="AB88" s="11"/>
      <c r="AC88" s="11"/>
      <c r="AD88" s="198"/>
      <c r="AE88" s="193"/>
      <c r="AF88" s="146"/>
      <c r="AG88" s="155">
        <f t="shared" si="1"/>
        <v>9</v>
      </c>
      <c r="AH88" s="151" t="s">
        <v>392</v>
      </c>
    </row>
    <row r="89" spans="1:34" x14ac:dyDescent="0.3">
      <c r="A89" s="215" t="s">
        <v>592</v>
      </c>
      <c r="B89" s="174">
        <v>1</v>
      </c>
      <c r="C89" s="175">
        <v>0</v>
      </c>
      <c r="D89" s="175">
        <v>2</v>
      </c>
      <c r="E89" s="175">
        <v>1</v>
      </c>
      <c r="F89" s="175">
        <v>0</v>
      </c>
      <c r="G89" s="175">
        <v>1</v>
      </c>
      <c r="H89" s="176">
        <v>2</v>
      </c>
      <c r="I89" s="177">
        <v>7</v>
      </c>
      <c r="J89" s="133"/>
      <c r="K89" s="130"/>
      <c r="L89" s="11"/>
      <c r="M89" s="11"/>
      <c r="N89" s="198"/>
      <c r="O89" s="193" t="s">
        <v>196</v>
      </c>
      <c r="P89" s="11" t="s">
        <v>196</v>
      </c>
      <c r="Q89" s="11" t="s">
        <v>196</v>
      </c>
      <c r="R89" s="146" t="s">
        <v>196</v>
      </c>
      <c r="S89" s="130" t="s">
        <v>196</v>
      </c>
      <c r="T89" s="11" t="s">
        <v>196</v>
      </c>
      <c r="U89" s="11" t="s">
        <v>196</v>
      </c>
      <c r="V89" s="198" t="s">
        <v>196</v>
      </c>
      <c r="W89" s="193"/>
      <c r="X89" s="11" t="s">
        <v>196</v>
      </c>
      <c r="Y89" s="11" t="s">
        <v>196</v>
      </c>
      <c r="Z89" s="146"/>
      <c r="AA89" s="130"/>
      <c r="AB89" s="11"/>
      <c r="AC89" s="11"/>
      <c r="AD89" s="198"/>
      <c r="AE89" s="193"/>
      <c r="AF89" s="146"/>
      <c r="AG89" s="155">
        <f t="shared" si="1"/>
        <v>10</v>
      </c>
      <c r="AH89" s="151" t="s">
        <v>605</v>
      </c>
    </row>
    <row r="90" spans="1:34" x14ac:dyDescent="0.3">
      <c r="A90" s="215" t="s">
        <v>593</v>
      </c>
      <c r="B90" s="174">
        <v>0</v>
      </c>
      <c r="C90" s="175">
        <v>0</v>
      </c>
      <c r="D90" s="175">
        <v>0</v>
      </c>
      <c r="E90" s="175">
        <v>0</v>
      </c>
      <c r="F90" s="175">
        <v>0</v>
      </c>
      <c r="G90" s="175">
        <v>0</v>
      </c>
      <c r="H90" s="176">
        <v>6</v>
      </c>
      <c r="I90" s="177">
        <v>6</v>
      </c>
      <c r="J90" s="133"/>
      <c r="K90" s="130"/>
      <c r="L90" s="11"/>
      <c r="M90" s="11"/>
      <c r="N90" s="198"/>
      <c r="O90" s="193"/>
      <c r="P90" s="11" t="s">
        <v>196</v>
      </c>
      <c r="Q90" s="11"/>
      <c r="R90" s="146"/>
      <c r="S90" s="130"/>
      <c r="T90" s="11"/>
      <c r="U90" s="11"/>
      <c r="V90" s="198"/>
      <c r="W90" s="193"/>
      <c r="X90" s="11"/>
      <c r="Y90" s="11"/>
      <c r="Z90" s="146"/>
      <c r="AA90" s="130"/>
      <c r="AB90" s="11"/>
      <c r="AC90" s="11"/>
      <c r="AD90" s="198"/>
      <c r="AE90" s="193"/>
      <c r="AF90" s="146"/>
      <c r="AG90" s="155">
        <f t="shared" si="1"/>
        <v>1</v>
      </c>
      <c r="AH90" s="151" t="s">
        <v>394</v>
      </c>
    </row>
    <row r="91" spans="1:34" x14ac:dyDescent="0.3">
      <c r="A91" s="215" t="s">
        <v>594</v>
      </c>
      <c r="B91" s="174">
        <v>1</v>
      </c>
      <c r="C91" s="175">
        <v>0</v>
      </c>
      <c r="D91" s="175">
        <v>1</v>
      </c>
      <c r="E91" s="175">
        <v>1</v>
      </c>
      <c r="F91" s="175">
        <v>0</v>
      </c>
      <c r="G91" s="175">
        <v>2</v>
      </c>
      <c r="H91" s="176">
        <v>6</v>
      </c>
      <c r="I91" s="177">
        <v>11</v>
      </c>
      <c r="J91" s="133"/>
      <c r="K91" s="130"/>
      <c r="L91" s="11"/>
      <c r="M91" s="11"/>
      <c r="N91" s="198" t="s">
        <v>196</v>
      </c>
      <c r="O91" s="193" t="s">
        <v>196</v>
      </c>
      <c r="P91" s="11" t="s">
        <v>196</v>
      </c>
      <c r="Q91" s="11" t="s">
        <v>196</v>
      </c>
      <c r="R91" s="146" t="s">
        <v>196</v>
      </c>
      <c r="S91" s="130" t="s">
        <v>196</v>
      </c>
      <c r="T91" s="11" t="s">
        <v>196</v>
      </c>
      <c r="U91" s="11" t="s">
        <v>196</v>
      </c>
      <c r="V91" s="198"/>
      <c r="W91" s="193" t="s">
        <v>196</v>
      </c>
      <c r="X91" s="11" t="s">
        <v>196</v>
      </c>
      <c r="Y91" s="11" t="s">
        <v>196</v>
      </c>
      <c r="Z91" s="146" t="s">
        <v>196</v>
      </c>
      <c r="AA91" s="130"/>
      <c r="AB91" s="11" t="s">
        <v>196</v>
      </c>
      <c r="AC91" s="11"/>
      <c r="AD91" s="198"/>
      <c r="AE91" s="193"/>
      <c r="AF91" s="146"/>
      <c r="AG91" s="155">
        <f>COUNTIF(M91:AF91,"X")</f>
        <v>13</v>
      </c>
      <c r="AH91" s="151" t="s">
        <v>390</v>
      </c>
    </row>
    <row r="92" spans="1:34" x14ac:dyDescent="0.3">
      <c r="A92" s="215" t="s">
        <v>595</v>
      </c>
      <c r="B92" s="174">
        <v>0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6">
        <v>1</v>
      </c>
      <c r="I92" s="177">
        <v>1</v>
      </c>
      <c r="J92" s="133"/>
      <c r="K92" s="130"/>
      <c r="L92" s="11"/>
      <c r="M92" s="11"/>
      <c r="N92" s="198"/>
      <c r="O92" s="193"/>
      <c r="P92" s="11" t="s">
        <v>196</v>
      </c>
      <c r="Q92" s="11" t="s">
        <v>196</v>
      </c>
      <c r="R92" s="146" t="s">
        <v>196</v>
      </c>
      <c r="S92" s="130" t="s">
        <v>196</v>
      </c>
      <c r="T92" s="11" t="s">
        <v>196</v>
      </c>
      <c r="U92" s="11" t="s">
        <v>196</v>
      </c>
      <c r="V92" s="198" t="s">
        <v>196</v>
      </c>
      <c r="W92" s="193" t="s">
        <v>196</v>
      </c>
      <c r="X92" s="11" t="s">
        <v>196</v>
      </c>
      <c r="Y92" s="11" t="s">
        <v>196</v>
      </c>
      <c r="Z92" s="146" t="s">
        <v>196</v>
      </c>
      <c r="AA92" s="130" t="s">
        <v>196</v>
      </c>
      <c r="AB92" s="11"/>
      <c r="AC92" s="11"/>
      <c r="AD92" s="198"/>
      <c r="AE92" s="193"/>
      <c r="AF92" s="146"/>
      <c r="AG92" s="155">
        <f t="shared" si="1"/>
        <v>12</v>
      </c>
      <c r="AH92" s="151" t="s">
        <v>395</v>
      </c>
    </row>
    <row r="93" spans="1:34" x14ac:dyDescent="0.3">
      <c r="A93" s="215" t="s">
        <v>596</v>
      </c>
      <c r="B93" s="174">
        <v>0</v>
      </c>
      <c r="C93" s="175">
        <v>0</v>
      </c>
      <c r="D93" s="175">
        <v>0</v>
      </c>
      <c r="E93" s="175">
        <v>0</v>
      </c>
      <c r="F93" s="175">
        <v>0</v>
      </c>
      <c r="G93" s="175">
        <v>0</v>
      </c>
      <c r="H93" s="176">
        <v>1</v>
      </c>
      <c r="I93" s="177">
        <v>1</v>
      </c>
      <c r="J93" s="133"/>
      <c r="K93" s="130"/>
      <c r="L93" s="11"/>
      <c r="M93" s="11"/>
      <c r="N93" s="198"/>
      <c r="O93" s="193"/>
      <c r="P93" s="11"/>
      <c r="Q93" s="11"/>
      <c r="R93" s="146"/>
      <c r="S93" s="130"/>
      <c r="T93" s="11"/>
      <c r="U93" s="11"/>
      <c r="V93" s="198"/>
      <c r="W93" s="193"/>
      <c r="X93" s="11"/>
      <c r="Y93" s="11"/>
      <c r="Z93" s="146"/>
      <c r="AA93" s="130" t="s">
        <v>196</v>
      </c>
      <c r="AB93" s="11"/>
      <c r="AC93" s="11"/>
      <c r="AD93" s="198"/>
      <c r="AE93" s="193"/>
      <c r="AF93" s="146"/>
      <c r="AG93" s="155">
        <f t="shared" si="1"/>
        <v>1</v>
      </c>
      <c r="AH93" s="151" t="s">
        <v>396</v>
      </c>
    </row>
    <row r="94" spans="1:34" x14ac:dyDescent="0.3">
      <c r="A94" s="215" t="s">
        <v>597</v>
      </c>
      <c r="B94" s="174">
        <v>2</v>
      </c>
      <c r="C94" s="175">
        <v>0</v>
      </c>
      <c r="D94" s="175">
        <v>1</v>
      </c>
      <c r="E94" s="175">
        <v>1</v>
      </c>
      <c r="F94" s="175">
        <v>0</v>
      </c>
      <c r="G94" s="175">
        <v>3</v>
      </c>
      <c r="H94" s="176">
        <v>0</v>
      </c>
      <c r="I94" s="177">
        <v>7</v>
      </c>
      <c r="J94" s="133"/>
      <c r="K94" s="130"/>
      <c r="L94" s="11"/>
      <c r="M94" s="11"/>
      <c r="N94" s="198"/>
      <c r="O94" s="193"/>
      <c r="P94" s="11"/>
      <c r="Q94" s="11"/>
      <c r="R94" s="146"/>
      <c r="S94" s="130"/>
      <c r="T94" s="11" t="s">
        <v>196</v>
      </c>
      <c r="U94" s="11"/>
      <c r="V94" s="198"/>
      <c r="W94" s="193"/>
      <c r="X94" s="11"/>
      <c r="Y94" s="11"/>
      <c r="Z94" s="146"/>
      <c r="AA94" s="130"/>
      <c r="AB94" s="11"/>
      <c r="AC94" s="11"/>
      <c r="AD94" s="198"/>
      <c r="AE94" s="193"/>
      <c r="AF94" s="146"/>
      <c r="AG94" s="155">
        <f t="shared" si="1"/>
        <v>1</v>
      </c>
      <c r="AH94" s="151" t="s">
        <v>397</v>
      </c>
    </row>
    <row r="95" spans="1:34" x14ac:dyDescent="0.3">
      <c r="A95" s="215" t="s">
        <v>598</v>
      </c>
      <c r="B95" s="174">
        <v>0</v>
      </c>
      <c r="C95" s="175">
        <v>1</v>
      </c>
      <c r="D95" s="175">
        <v>3</v>
      </c>
      <c r="E95" s="175">
        <v>3</v>
      </c>
      <c r="F95" s="175">
        <v>1</v>
      </c>
      <c r="G95" s="175">
        <v>2</v>
      </c>
      <c r="H95" s="176">
        <v>9</v>
      </c>
      <c r="I95" s="177">
        <v>19</v>
      </c>
      <c r="J95" s="133"/>
      <c r="K95" s="130"/>
      <c r="L95" s="11"/>
      <c r="M95" s="11"/>
      <c r="N95" s="198"/>
      <c r="O95" s="193"/>
      <c r="P95" s="11"/>
      <c r="Q95" s="11"/>
      <c r="R95" s="146" t="s">
        <v>196</v>
      </c>
      <c r="S95" s="130" t="s">
        <v>196</v>
      </c>
      <c r="T95" s="11" t="s">
        <v>196</v>
      </c>
      <c r="U95" s="11"/>
      <c r="V95" s="198" t="s">
        <v>196</v>
      </c>
      <c r="W95" s="193" t="s">
        <v>196</v>
      </c>
      <c r="X95" s="11"/>
      <c r="Y95" s="11" t="s">
        <v>196</v>
      </c>
      <c r="Z95" s="146"/>
      <c r="AA95" s="130"/>
      <c r="AB95" s="11"/>
      <c r="AC95" s="11"/>
      <c r="AD95" s="198"/>
      <c r="AE95" s="193"/>
      <c r="AF95" s="146"/>
      <c r="AG95" s="155">
        <f t="shared" si="1"/>
        <v>6</v>
      </c>
      <c r="AH95" s="151" t="s">
        <v>398</v>
      </c>
    </row>
    <row r="96" spans="1:34" x14ac:dyDescent="0.3">
      <c r="A96" s="215" t="s">
        <v>599</v>
      </c>
      <c r="B96" s="174">
        <v>0</v>
      </c>
      <c r="C96" s="175">
        <v>0</v>
      </c>
      <c r="D96" s="175">
        <v>0</v>
      </c>
      <c r="E96" s="175">
        <v>0</v>
      </c>
      <c r="F96" s="175">
        <v>0</v>
      </c>
      <c r="G96" s="175">
        <v>1</v>
      </c>
      <c r="H96" s="176">
        <v>8</v>
      </c>
      <c r="I96" s="177">
        <v>9</v>
      </c>
      <c r="J96" s="133"/>
      <c r="K96" s="130"/>
      <c r="L96" s="11"/>
      <c r="M96" s="11"/>
      <c r="N96" s="198"/>
      <c r="O96" s="193"/>
      <c r="P96" s="11" t="s">
        <v>196</v>
      </c>
      <c r="Q96" s="11"/>
      <c r="R96" s="146" t="s">
        <v>196</v>
      </c>
      <c r="S96" s="130" t="s">
        <v>196</v>
      </c>
      <c r="T96" s="11"/>
      <c r="U96" s="11" t="s">
        <v>196</v>
      </c>
      <c r="V96" s="198" t="s">
        <v>196</v>
      </c>
      <c r="W96" s="193" t="s">
        <v>196</v>
      </c>
      <c r="X96" s="11" t="s">
        <v>196</v>
      </c>
      <c r="Y96" s="11" t="s">
        <v>196</v>
      </c>
      <c r="Z96" s="146" t="s">
        <v>196</v>
      </c>
      <c r="AA96" s="130" t="s">
        <v>196</v>
      </c>
      <c r="AB96" s="11" t="s">
        <v>196</v>
      </c>
      <c r="AC96" s="11"/>
      <c r="AD96" s="198"/>
      <c r="AE96" s="193"/>
      <c r="AF96" s="146"/>
      <c r="AG96" s="155">
        <f t="shared" si="1"/>
        <v>11</v>
      </c>
      <c r="AH96" s="151" t="s">
        <v>399</v>
      </c>
    </row>
    <row r="97" spans="1:34" x14ac:dyDescent="0.3">
      <c r="A97" s="215" t="s">
        <v>600</v>
      </c>
      <c r="B97" s="174">
        <v>1</v>
      </c>
      <c r="C97" s="175">
        <v>1</v>
      </c>
      <c r="D97" s="175">
        <v>0</v>
      </c>
      <c r="E97" s="175">
        <v>0</v>
      </c>
      <c r="F97" s="175">
        <v>1</v>
      </c>
      <c r="G97" s="175">
        <v>0</v>
      </c>
      <c r="H97" s="176">
        <v>0</v>
      </c>
      <c r="I97" s="177">
        <v>3</v>
      </c>
      <c r="J97" s="133"/>
      <c r="K97" s="131"/>
      <c r="L97" s="10"/>
      <c r="M97" s="11"/>
      <c r="N97" s="198"/>
      <c r="O97" s="193"/>
      <c r="P97" s="11"/>
      <c r="Q97" s="11"/>
      <c r="R97" s="146"/>
      <c r="S97" s="130" t="s">
        <v>196</v>
      </c>
      <c r="T97" s="11"/>
      <c r="U97" s="11"/>
      <c r="V97" s="198" t="s">
        <v>196</v>
      </c>
      <c r="W97" s="193" t="s">
        <v>196</v>
      </c>
      <c r="X97" s="11"/>
      <c r="Y97" s="11"/>
      <c r="Z97" s="146"/>
      <c r="AA97" s="130"/>
      <c r="AB97" s="11" t="s">
        <v>196</v>
      </c>
      <c r="AC97" s="11"/>
      <c r="AD97" s="198"/>
      <c r="AE97" s="193"/>
      <c r="AF97" s="146"/>
      <c r="AG97" s="155">
        <f t="shared" si="1"/>
        <v>4</v>
      </c>
      <c r="AH97" s="151" t="s">
        <v>400</v>
      </c>
    </row>
    <row r="98" spans="1:34" x14ac:dyDescent="0.3">
      <c r="A98" s="215" t="s">
        <v>601</v>
      </c>
      <c r="B98" s="174">
        <v>0</v>
      </c>
      <c r="C98" s="175">
        <v>0</v>
      </c>
      <c r="D98" s="175">
        <v>0</v>
      </c>
      <c r="E98" s="175">
        <v>2</v>
      </c>
      <c r="F98" s="175">
        <v>1</v>
      </c>
      <c r="G98" s="175">
        <v>1</v>
      </c>
      <c r="H98" s="176">
        <v>6</v>
      </c>
      <c r="I98" s="177">
        <v>10</v>
      </c>
      <c r="J98" s="133"/>
      <c r="K98" s="130"/>
      <c r="L98" s="11"/>
      <c r="M98" s="11"/>
      <c r="N98" s="198"/>
      <c r="O98" s="193"/>
      <c r="P98" s="11"/>
      <c r="Q98" s="11"/>
      <c r="R98" s="146"/>
      <c r="S98" s="130"/>
      <c r="T98" s="11"/>
      <c r="U98" s="11"/>
      <c r="V98" s="198" t="s">
        <v>196</v>
      </c>
      <c r="W98" s="193" t="s">
        <v>196</v>
      </c>
      <c r="X98" s="11" t="s">
        <v>196</v>
      </c>
      <c r="Y98" s="11" t="s">
        <v>196</v>
      </c>
      <c r="Z98" s="146" t="s">
        <v>196</v>
      </c>
      <c r="AA98" s="130" t="s">
        <v>196</v>
      </c>
      <c r="AB98" s="11" t="s">
        <v>196</v>
      </c>
      <c r="AC98" s="11" t="s">
        <v>196</v>
      </c>
      <c r="AD98" s="198"/>
      <c r="AE98" s="193"/>
      <c r="AF98" s="146"/>
      <c r="AG98" s="155">
        <f t="shared" si="1"/>
        <v>8</v>
      </c>
      <c r="AH98" s="151" t="s">
        <v>401</v>
      </c>
    </row>
    <row r="99" spans="1:34" ht="16.5" customHeight="1" x14ac:dyDescent="0.3">
      <c r="A99" s="215" t="s">
        <v>602</v>
      </c>
      <c r="B99" s="174">
        <v>2</v>
      </c>
      <c r="C99" s="175">
        <v>4</v>
      </c>
      <c r="D99" s="175">
        <v>0</v>
      </c>
      <c r="E99" s="175">
        <v>0</v>
      </c>
      <c r="F99" s="175">
        <v>0</v>
      </c>
      <c r="G99" s="175">
        <v>2</v>
      </c>
      <c r="H99" s="176">
        <v>5</v>
      </c>
      <c r="I99" s="177">
        <v>13</v>
      </c>
      <c r="J99" s="133"/>
      <c r="K99" s="130"/>
      <c r="L99" s="11"/>
      <c r="M99" s="11"/>
      <c r="N99" s="198"/>
      <c r="O99" s="193"/>
      <c r="P99" s="11"/>
      <c r="Q99" s="11"/>
      <c r="R99" s="146"/>
      <c r="S99" s="130"/>
      <c r="T99" s="11"/>
      <c r="U99" s="11" t="s">
        <v>196</v>
      </c>
      <c r="V99" s="198"/>
      <c r="W99" s="193" t="s">
        <v>196</v>
      </c>
      <c r="X99" s="11"/>
      <c r="Y99" s="11" t="s">
        <v>196</v>
      </c>
      <c r="Z99" s="146" t="s">
        <v>196</v>
      </c>
      <c r="AA99" s="130" t="s">
        <v>196</v>
      </c>
      <c r="AB99" s="11" t="s">
        <v>196</v>
      </c>
      <c r="AC99" s="11" t="s">
        <v>196</v>
      </c>
      <c r="AD99" s="198" t="s">
        <v>196</v>
      </c>
      <c r="AE99" s="193"/>
      <c r="AF99" s="146"/>
      <c r="AG99" s="155">
        <f t="shared" si="1"/>
        <v>8</v>
      </c>
      <c r="AH99" s="151" t="s">
        <v>402</v>
      </c>
    </row>
    <row r="100" spans="1:34" ht="16.5" customHeight="1" thickBot="1" x14ac:dyDescent="0.35">
      <c r="A100" s="216" t="s">
        <v>603</v>
      </c>
      <c r="B100" s="167">
        <v>0</v>
      </c>
      <c r="C100" s="168">
        <v>0</v>
      </c>
      <c r="D100" s="168">
        <v>0</v>
      </c>
      <c r="E100" s="168">
        <v>0</v>
      </c>
      <c r="F100" s="168">
        <v>0</v>
      </c>
      <c r="G100" s="168">
        <v>0</v>
      </c>
      <c r="H100" s="169">
        <v>4</v>
      </c>
      <c r="I100" s="217">
        <v>4</v>
      </c>
      <c r="J100" s="218"/>
      <c r="K100" s="219"/>
      <c r="L100" s="220"/>
      <c r="M100" s="220"/>
      <c r="N100" s="221"/>
      <c r="O100" s="222"/>
      <c r="P100" s="220"/>
      <c r="Q100" s="220"/>
      <c r="R100" s="223" t="s">
        <v>196</v>
      </c>
      <c r="S100" s="219" t="s">
        <v>196</v>
      </c>
      <c r="T100" s="220"/>
      <c r="U100" s="220"/>
      <c r="V100" s="221"/>
      <c r="W100" s="222"/>
      <c r="X100" s="220"/>
      <c r="Y100" s="220"/>
      <c r="Z100" s="223" t="s">
        <v>196</v>
      </c>
      <c r="AA100" s="219" t="s">
        <v>196</v>
      </c>
      <c r="AB100" s="220" t="s">
        <v>196</v>
      </c>
      <c r="AC100" s="220" t="s">
        <v>196</v>
      </c>
      <c r="AD100" s="221"/>
      <c r="AE100" s="222" t="s">
        <v>196</v>
      </c>
      <c r="AF100" s="223"/>
      <c r="AG100" s="224">
        <f t="shared" si="1"/>
        <v>7</v>
      </c>
      <c r="AH100" s="225" t="s">
        <v>403</v>
      </c>
    </row>
    <row r="101" spans="1:34" x14ac:dyDescent="0.3">
      <c r="A101" s="226" t="s">
        <v>165</v>
      </c>
      <c r="B101" s="170">
        <f>96-COUNTIF(B5:B100,0)</f>
        <v>12</v>
      </c>
      <c r="C101" s="171">
        <f t="shared" ref="C101:I101" si="2">96-COUNTIF(C5:C100,0)</f>
        <v>26</v>
      </c>
      <c r="D101" s="171">
        <f t="shared" si="2"/>
        <v>59</v>
      </c>
      <c r="E101" s="171">
        <f t="shared" si="2"/>
        <v>50</v>
      </c>
      <c r="F101" s="171">
        <f t="shared" si="2"/>
        <v>37</v>
      </c>
      <c r="G101" s="171">
        <f t="shared" si="2"/>
        <v>48</v>
      </c>
      <c r="H101" s="172">
        <f t="shared" si="2"/>
        <v>75</v>
      </c>
      <c r="I101" s="227">
        <f t="shared" si="2"/>
        <v>96</v>
      </c>
      <c r="J101" s="228"/>
      <c r="K101" s="229">
        <f t="shared" ref="K101:AF101" si="3">COUNTIF(K6:K100,"X")</f>
        <v>2</v>
      </c>
      <c r="L101" s="230">
        <f t="shared" si="3"/>
        <v>3</v>
      </c>
      <c r="M101" s="230">
        <f t="shared" si="3"/>
        <v>5</v>
      </c>
      <c r="N101" s="231">
        <f t="shared" si="3"/>
        <v>18</v>
      </c>
      <c r="O101" s="232">
        <f t="shared" si="3"/>
        <v>19</v>
      </c>
      <c r="P101" s="230">
        <f t="shared" si="3"/>
        <v>54</v>
      </c>
      <c r="Q101" s="230">
        <f t="shared" si="3"/>
        <v>42</v>
      </c>
      <c r="R101" s="233">
        <f t="shared" si="3"/>
        <v>67</v>
      </c>
      <c r="S101" s="229">
        <f t="shared" si="3"/>
        <v>40</v>
      </c>
      <c r="T101" s="230">
        <f t="shared" si="3"/>
        <v>41</v>
      </c>
      <c r="U101" s="230">
        <f t="shared" si="3"/>
        <v>42</v>
      </c>
      <c r="V101" s="231">
        <f t="shared" si="3"/>
        <v>33</v>
      </c>
      <c r="W101" s="232">
        <f t="shared" si="3"/>
        <v>35</v>
      </c>
      <c r="X101" s="230">
        <f t="shared" si="3"/>
        <v>24</v>
      </c>
      <c r="Y101" s="230">
        <f t="shared" si="3"/>
        <v>25</v>
      </c>
      <c r="Z101" s="233">
        <f t="shared" si="3"/>
        <v>22</v>
      </c>
      <c r="AA101" s="229">
        <f t="shared" si="3"/>
        <v>23</v>
      </c>
      <c r="AB101" s="230">
        <f t="shared" si="3"/>
        <v>18</v>
      </c>
      <c r="AC101" s="230">
        <f t="shared" si="3"/>
        <v>10</v>
      </c>
      <c r="AD101" s="231">
        <f t="shared" si="3"/>
        <v>4</v>
      </c>
      <c r="AE101" s="232">
        <f t="shared" si="3"/>
        <v>3</v>
      </c>
      <c r="AF101" s="233">
        <f t="shared" si="3"/>
        <v>1</v>
      </c>
      <c r="AG101" s="234">
        <v>96</v>
      </c>
      <c r="AH101" s="235" t="s">
        <v>606</v>
      </c>
    </row>
    <row r="102" spans="1:34" ht="16.2" thickBot="1" x14ac:dyDescent="0.35">
      <c r="A102" s="240" t="s">
        <v>604</v>
      </c>
      <c r="B102" s="167" t="s">
        <v>501</v>
      </c>
      <c r="C102" s="178" t="s">
        <v>505</v>
      </c>
      <c r="D102" s="178" t="s">
        <v>506</v>
      </c>
      <c r="E102" s="178" t="s">
        <v>506</v>
      </c>
      <c r="F102" s="168" t="s">
        <v>314</v>
      </c>
      <c r="G102" s="168" t="s">
        <v>507</v>
      </c>
      <c r="H102" s="169">
        <v>94</v>
      </c>
      <c r="I102" s="179">
        <v>193</v>
      </c>
      <c r="J102" s="133"/>
      <c r="K102" s="134">
        <v>2</v>
      </c>
      <c r="L102" s="135">
        <v>1</v>
      </c>
      <c r="M102" s="135">
        <v>3</v>
      </c>
      <c r="N102" s="200">
        <v>3</v>
      </c>
      <c r="O102" s="195">
        <v>6</v>
      </c>
      <c r="P102" s="135">
        <v>18</v>
      </c>
      <c r="Q102" s="135">
        <v>21</v>
      </c>
      <c r="R102" s="148">
        <v>24</v>
      </c>
      <c r="S102" s="134">
        <v>14</v>
      </c>
      <c r="T102" s="135">
        <v>12</v>
      </c>
      <c r="U102" s="135">
        <v>11</v>
      </c>
      <c r="V102" s="200">
        <v>16</v>
      </c>
      <c r="W102" s="195">
        <v>13</v>
      </c>
      <c r="X102" s="135">
        <v>7</v>
      </c>
      <c r="Y102" s="135">
        <v>9</v>
      </c>
      <c r="Z102" s="148">
        <v>8</v>
      </c>
      <c r="AA102" s="134">
        <v>10</v>
      </c>
      <c r="AB102" s="135">
        <v>6</v>
      </c>
      <c r="AC102" s="135">
        <v>4</v>
      </c>
      <c r="AD102" s="200">
        <v>3</v>
      </c>
      <c r="AE102" s="195">
        <v>1</v>
      </c>
      <c r="AF102" s="148">
        <v>1</v>
      </c>
      <c r="AG102" s="156">
        <f>SUM(K102:AF102)</f>
        <v>193</v>
      </c>
      <c r="AH102" s="132"/>
    </row>
    <row r="103" spans="1:34" x14ac:dyDescent="0.3">
      <c r="I103" s="125"/>
      <c r="J103" s="125"/>
    </row>
  </sheetData>
  <mergeCells count="6">
    <mergeCell ref="AE3:AF3"/>
    <mergeCell ref="K3:N3"/>
    <mergeCell ref="O3:R3"/>
    <mergeCell ref="S3:V3"/>
    <mergeCell ref="W3:Z3"/>
    <mergeCell ref="AA3:AD3"/>
  </mergeCells>
  <printOptions gridLines="1"/>
  <pageMargins left="0.7" right="0.7" top="0.75" bottom="0.7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zoomScale="85" zoomScaleNormal="85" zoomScalePageLayoutView="130" workbookViewId="0">
      <pane ySplit="3" topLeftCell="A63" activePane="bottomLeft" state="frozen"/>
      <selection pane="bottomLeft" activeCell="AA104" sqref="AA104"/>
    </sheetView>
  </sheetViews>
  <sheetFormatPr defaultRowHeight="14.4" x14ac:dyDescent="0.3"/>
  <cols>
    <col min="1" max="1" width="46.88671875" customWidth="1"/>
    <col min="2" max="2" width="3.5546875" style="48" customWidth="1"/>
    <col min="3" max="3" width="3.44140625" style="48" customWidth="1"/>
    <col min="4" max="5" width="3.5546875" style="48" customWidth="1"/>
    <col min="6" max="23" width="3.6640625" style="48" customWidth="1"/>
    <col min="24" max="24" width="6.33203125" style="48" customWidth="1"/>
    <col min="25" max="25" width="22.88671875" style="49" customWidth="1"/>
    <col min="26" max="29" width="3.6640625" customWidth="1"/>
    <col min="244" max="244" width="46.88671875" customWidth="1"/>
    <col min="245" max="245" width="25.5546875" customWidth="1"/>
    <col min="246" max="246" width="7.109375" bestFit="1" customWidth="1"/>
    <col min="500" max="500" width="46.88671875" customWidth="1"/>
    <col min="501" max="501" width="25.5546875" customWidth="1"/>
    <col min="502" max="502" width="7.109375" bestFit="1" customWidth="1"/>
    <col min="756" max="756" width="46.88671875" customWidth="1"/>
    <col min="757" max="757" width="25.5546875" customWidth="1"/>
    <col min="758" max="758" width="7.109375" bestFit="1" customWidth="1"/>
    <col min="1012" max="1012" width="46.88671875" customWidth="1"/>
    <col min="1013" max="1013" width="25.5546875" customWidth="1"/>
    <col min="1014" max="1014" width="7.109375" bestFit="1" customWidth="1"/>
    <col min="1268" max="1268" width="46.88671875" customWidth="1"/>
    <col min="1269" max="1269" width="25.5546875" customWidth="1"/>
    <col min="1270" max="1270" width="7.109375" bestFit="1" customWidth="1"/>
    <col min="1524" max="1524" width="46.88671875" customWidth="1"/>
    <col min="1525" max="1525" width="25.5546875" customWidth="1"/>
    <col min="1526" max="1526" width="7.109375" bestFit="1" customWidth="1"/>
    <col min="1780" max="1780" width="46.88671875" customWidth="1"/>
    <col min="1781" max="1781" width="25.5546875" customWidth="1"/>
    <col min="1782" max="1782" width="7.109375" bestFit="1" customWidth="1"/>
    <col min="2036" max="2036" width="46.88671875" customWidth="1"/>
    <col min="2037" max="2037" width="25.5546875" customWidth="1"/>
    <col min="2038" max="2038" width="7.109375" bestFit="1" customWidth="1"/>
    <col min="2292" max="2292" width="46.88671875" customWidth="1"/>
    <col min="2293" max="2293" width="25.5546875" customWidth="1"/>
    <col min="2294" max="2294" width="7.109375" bestFit="1" customWidth="1"/>
    <col min="2548" max="2548" width="46.88671875" customWidth="1"/>
    <col min="2549" max="2549" width="25.5546875" customWidth="1"/>
    <col min="2550" max="2550" width="7.109375" bestFit="1" customWidth="1"/>
    <col min="2804" max="2804" width="46.88671875" customWidth="1"/>
    <col min="2805" max="2805" width="25.5546875" customWidth="1"/>
    <col min="2806" max="2806" width="7.109375" bestFit="1" customWidth="1"/>
    <col min="3060" max="3060" width="46.88671875" customWidth="1"/>
    <col min="3061" max="3061" width="25.5546875" customWidth="1"/>
    <col min="3062" max="3062" width="7.109375" bestFit="1" customWidth="1"/>
    <col min="3316" max="3316" width="46.88671875" customWidth="1"/>
    <col min="3317" max="3317" width="25.5546875" customWidth="1"/>
    <col min="3318" max="3318" width="7.109375" bestFit="1" customWidth="1"/>
    <col min="3572" max="3572" width="46.88671875" customWidth="1"/>
    <col min="3573" max="3573" width="25.5546875" customWidth="1"/>
    <col min="3574" max="3574" width="7.109375" bestFit="1" customWidth="1"/>
    <col min="3828" max="3828" width="46.88671875" customWidth="1"/>
    <col min="3829" max="3829" width="25.5546875" customWidth="1"/>
    <col min="3830" max="3830" width="7.109375" bestFit="1" customWidth="1"/>
    <col min="4084" max="4084" width="46.88671875" customWidth="1"/>
    <col min="4085" max="4085" width="25.5546875" customWidth="1"/>
    <col min="4086" max="4086" width="7.109375" bestFit="1" customWidth="1"/>
    <col min="4340" max="4340" width="46.88671875" customWidth="1"/>
    <col min="4341" max="4341" width="25.5546875" customWidth="1"/>
    <col min="4342" max="4342" width="7.109375" bestFit="1" customWidth="1"/>
    <col min="4596" max="4596" width="46.88671875" customWidth="1"/>
    <col min="4597" max="4597" width="25.5546875" customWidth="1"/>
    <col min="4598" max="4598" width="7.109375" bestFit="1" customWidth="1"/>
    <col min="4852" max="4852" width="46.88671875" customWidth="1"/>
    <col min="4853" max="4853" width="25.5546875" customWidth="1"/>
    <col min="4854" max="4854" width="7.109375" bestFit="1" customWidth="1"/>
    <col min="5108" max="5108" width="46.88671875" customWidth="1"/>
    <col min="5109" max="5109" width="25.5546875" customWidth="1"/>
    <col min="5110" max="5110" width="7.109375" bestFit="1" customWidth="1"/>
    <col min="5364" max="5364" width="46.88671875" customWidth="1"/>
    <col min="5365" max="5365" width="25.5546875" customWidth="1"/>
    <col min="5366" max="5366" width="7.109375" bestFit="1" customWidth="1"/>
    <col min="5620" max="5620" width="46.88671875" customWidth="1"/>
    <col min="5621" max="5621" width="25.5546875" customWidth="1"/>
    <col min="5622" max="5622" width="7.109375" bestFit="1" customWidth="1"/>
    <col min="5876" max="5876" width="46.88671875" customWidth="1"/>
    <col min="5877" max="5877" width="25.5546875" customWidth="1"/>
    <col min="5878" max="5878" width="7.109375" bestFit="1" customWidth="1"/>
    <col min="6132" max="6132" width="46.88671875" customWidth="1"/>
    <col min="6133" max="6133" width="25.5546875" customWidth="1"/>
    <col min="6134" max="6134" width="7.109375" bestFit="1" customWidth="1"/>
    <col min="6388" max="6388" width="46.88671875" customWidth="1"/>
    <col min="6389" max="6389" width="25.5546875" customWidth="1"/>
    <col min="6390" max="6390" width="7.109375" bestFit="1" customWidth="1"/>
    <col min="6644" max="6644" width="46.88671875" customWidth="1"/>
    <col min="6645" max="6645" width="25.5546875" customWidth="1"/>
    <col min="6646" max="6646" width="7.109375" bestFit="1" customWidth="1"/>
    <col min="6900" max="6900" width="46.88671875" customWidth="1"/>
    <col min="6901" max="6901" width="25.5546875" customWidth="1"/>
    <col min="6902" max="6902" width="7.109375" bestFit="1" customWidth="1"/>
    <col min="7156" max="7156" width="46.88671875" customWidth="1"/>
    <col min="7157" max="7157" width="25.5546875" customWidth="1"/>
    <col min="7158" max="7158" width="7.109375" bestFit="1" customWidth="1"/>
    <col min="7412" max="7412" width="46.88671875" customWidth="1"/>
    <col min="7413" max="7413" width="25.5546875" customWidth="1"/>
    <col min="7414" max="7414" width="7.109375" bestFit="1" customWidth="1"/>
    <col min="7668" max="7668" width="46.88671875" customWidth="1"/>
    <col min="7669" max="7669" width="25.5546875" customWidth="1"/>
    <col min="7670" max="7670" width="7.109375" bestFit="1" customWidth="1"/>
    <col min="7924" max="7924" width="46.88671875" customWidth="1"/>
    <col min="7925" max="7925" width="25.5546875" customWidth="1"/>
    <col min="7926" max="7926" width="7.109375" bestFit="1" customWidth="1"/>
    <col min="8180" max="8180" width="46.88671875" customWidth="1"/>
    <col min="8181" max="8181" width="25.5546875" customWidth="1"/>
    <col min="8182" max="8182" width="7.109375" bestFit="1" customWidth="1"/>
    <col min="8436" max="8436" width="46.88671875" customWidth="1"/>
    <col min="8437" max="8437" width="25.5546875" customWidth="1"/>
    <col min="8438" max="8438" width="7.109375" bestFit="1" customWidth="1"/>
    <col min="8692" max="8692" width="46.88671875" customWidth="1"/>
    <col min="8693" max="8693" width="25.5546875" customWidth="1"/>
    <col min="8694" max="8694" width="7.109375" bestFit="1" customWidth="1"/>
    <col min="8948" max="8948" width="46.88671875" customWidth="1"/>
    <col min="8949" max="8949" width="25.5546875" customWidth="1"/>
    <col min="8950" max="8950" width="7.109375" bestFit="1" customWidth="1"/>
    <col min="9204" max="9204" width="46.88671875" customWidth="1"/>
    <col min="9205" max="9205" width="25.5546875" customWidth="1"/>
    <col min="9206" max="9206" width="7.109375" bestFit="1" customWidth="1"/>
    <col min="9460" max="9460" width="46.88671875" customWidth="1"/>
    <col min="9461" max="9461" width="25.5546875" customWidth="1"/>
    <col min="9462" max="9462" width="7.109375" bestFit="1" customWidth="1"/>
    <col min="9716" max="9716" width="46.88671875" customWidth="1"/>
    <col min="9717" max="9717" width="25.5546875" customWidth="1"/>
    <col min="9718" max="9718" width="7.109375" bestFit="1" customWidth="1"/>
    <col min="9972" max="9972" width="46.88671875" customWidth="1"/>
    <col min="9973" max="9973" width="25.5546875" customWidth="1"/>
    <col min="9974" max="9974" width="7.109375" bestFit="1" customWidth="1"/>
    <col min="10228" max="10228" width="46.88671875" customWidth="1"/>
    <col min="10229" max="10229" width="25.5546875" customWidth="1"/>
    <col min="10230" max="10230" width="7.109375" bestFit="1" customWidth="1"/>
    <col min="10484" max="10484" width="46.88671875" customWidth="1"/>
    <col min="10485" max="10485" width="25.5546875" customWidth="1"/>
    <col min="10486" max="10486" width="7.109375" bestFit="1" customWidth="1"/>
    <col min="10740" max="10740" width="46.88671875" customWidth="1"/>
    <col min="10741" max="10741" width="25.5546875" customWidth="1"/>
    <col min="10742" max="10742" width="7.109375" bestFit="1" customWidth="1"/>
    <col min="10996" max="10996" width="46.88671875" customWidth="1"/>
    <col min="10997" max="10997" width="25.5546875" customWidth="1"/>
    <col min="10998" max="10998" width="7.109375" bestFit="1" customWidth="1"/>
    <col min="11252" max="11252" width="46.88671875" customWidth="1"/>
    <col min="11253" max="11253" width="25.5546875" customWidth="1"/>
    <col min="11254" max="11254" width="7.109375" bestFit="1" customWidth="1"/>
    <col min="11508" max="11508" width="46.88671875" customWidth="1"/>
    <col min="11509" max="11509" width="25.5546875" customWidth="1"/>
    <col min="11510" max="11510" width="7.109375" bestFit="1" customWidth="1"/>
    <col min="11764" max="11764" width="46.88671875" customWidth="1"/>
    <col min="11765" max="11765" width="25.5546875" customWidth="1"/>
    <col min="11766" max="11766" width="7.109375" bestFit="1" customWidth="1"/>
    <col min="12020" max="12020" width="46.88671875" customWidth="1"/>
    <col min="12021" max="12021" width="25.5546875" customWidth="1"/>
    <col min="12022" max="12022" width="7.109375" bestFit="1" customWidth="1"/>
    <col min="12276" max="12276" width="46.88671875" customWidth="1"/>
    <col min="12277" max="12277" width="25.5546875" customWidth="1"/>
    <col min="12278" max="12278" width="7.109375" bestFit="1" customWidth="1"/>
    <col min="12532" max="12532" width="46.88671875" customWidth="1"/>
    <col min="12533" max="12533" width="25.5546875" customWidth="1"/>
    <col min="12534" max="12534" width="7.109375" bestFit="1" customWidth="1"/>
    <col min="12788" max="12788" width="46.88671875" customWidth="1"/>
    <col min="12789" max="12789" width="25.5546875" customWidth="1"/>
    <col min="12790" max="12790" width="7.109375" bestFit="1" customWidth="1"/>
    <col min="13044" max="13044" width="46.88671875" customWidth="1"/>
    <col min="13045" max="13045" width="25.5546875" customWidth="1"/>
    <col min="13046" max="13046" width="7.109375" bestFit="1" customWidth="1"/>
    <col min="13300" max="13300" width="46.88671875" customWidth="1"/>
    <col min="13301" max="13301" width="25.5546875" customWidth="1"/>
    <col min="13302" max="13302" width="7.109375" bestFit="1" customWidth="1"/>
    <col min="13556" max="13556" width="46.88671875" customWidth="1"/>
    <col min="13557" max="13557" width="25.5546875" customWidth="1"/>
    <col min="13558" max="13558" width="7.109375" bestFit="1" customWidth="1"/>
    <col min="13812" max="13812" width="46.88671875" customWidth="1"/>
    <col min="13813" max="13813" width="25.5546875" customWidth="1"/>
    <col min="13814" max="13814" width="7.109375" bestFit="1" customWidth="1"/>
    <col min="14068" max="14068" width="46.88671875" customWidth="1"/>
    <col min="14069" max="14069" width="25.5546875" customWidth="1"/>
    <col min="14070" max="14070" width="7.109375" bestFit="1" customWidth="1"/>
    <col min="14324" max="14324" width="46.88671875" customWidth="1"/>
    <col min="14325" max="14325" width="25.5546875" customWidth="1"/>
    <col min="14326" max="14326" width="7.109375" bestFit="1" customWidth="1"/>
    <col min="14580" max="14580" width="46.88671875" customWidth="1"/>
    <col min="14581" max="14581" width="25.5546875" customWidth="1"/>
    <col min="14582" max="14582" width="7.109375" bestFit="1" customWidth="1"/>
    <col min="14836" max="14836" width="46.88671875" customWidth="1"/>
    <col min="14837" max="14837" width="25.5546875" customWidth="1"/>
    <col min="14838" max="14838" width="7.109375" bestFit="1" customWidth="1"/>
    <col min="15092" max="15092" width="46.88671875" customWidth="1"/>
    <col min="15093" max="15093" width="25.5546875" customWidth="1"/>
    <col min="15094" max="15094" width="7.109375" bestFit="1" customWidth="1"/>
    <col min="15348" max="15348" width="46.88671875" customWidth="1"/>
    <col min="15349" max="15349" width="25.5546875" customWidth="1"/>
    <col min="15350" max="15350" width="7.109375" bestFit="1" customWidth="1"/>
    <col min="15604" max="15604" width="46.88671875" customWidth="1"/>
    <col min="15605" max="15605" width="25.5546875" customWidth="1"/>
    <col min="15606" max="15606" width="7.109375" bestFit="1" customWidth="1"/>
    <col min="15860" max="15860" width="46.88671875" customWidth="1"/>
    <col min="15861" max="15861" width="25.5546875" customWidth="1"/>
    <col min="15862" max="15862" width="7.109375" bestFit="1" customWidth="1"/>
    <col min="16116" max="16116" width="46.88671875" customWidth="1"/>
    <col min="16117" max="16117" width="25.5546875" customWidth="1"/>
    <col min="16118" max="16118" width="7.109375" bestFit="1" customWidth="1"/>
  </cols>
  <sheetData>
    <row r="1" spans="1:25" ht="21" x14ac:dyDescent="0.35">
      <c r="A1" s="50" t="s">
        <v>405</v>
      </c>
    </row>
    <row r="3" spans="1:25" s="1" customFormat="1" ht="15.75" x14ac:dyDescent="0.25">
      <c r="A3" s="9" t="s">
        <v>152</v>
      </c>
      <c r="B3" s="252" t="s">
        <v>158</v>
      </c>
      <c r="C3" s="253"/>
      <c r="D3" s="253"/>
      <c r="E3" s="254"/>
      <c r="F3" s="255" t="s">
        <v>159</v>
      </c>
      <c r="G3" s="255"/>
      <c r="H3" s="255"/>
      <c r="I3" s="255"/>
      <c r="J3" s="255" t="s">
        <v>160</v>
      </c>
      <c r="K3" s="255"/>
      <c r="L3" s="255"/>
      <c r="M3" s="255"/>
      <c r="N3" s="255" t="s">
        <v>162</v>
      </c>
      <c r="O3" s="255"/>
      <c r="P3" s="255"/>
      <c r="Q3" s="255"/>
      <c r="R3" s="255" t="s">
        <v>161</v>
      </c>
      <c r="S3" s="255"/>
      <c r="T3" s="255"/>
      <c r="U3" s="255"/>
      <c r="V3" s="255" t="s">
        <v>321</v>
      </c>
      <c r="W3" s="255"/>
      <c r="X3" s="41" t="s">
        <v>164</v>
      </c>
      <c r="Y3" s="40" t="s">
        <v>380</v>
      </c>
    </row>
    <row r="4" spans="1:25" s="2" customFormat="1" ht="15.75" x14ac:dyDescent="0.25">
      <c r="A4" s="39"/>
      <c r="B4" s="42" t="s">
        <v>155</v>
      </c>
      <c r="C4" s="42" t="s">
        <v>167</v>
      </c>
      <c r="D4" s="42" t="s">
        <v>153</v>
      </c>
      <c r="E4" s="42" t="s">
        <v>154</v>
      </c>
      <c r="F4" s="42" t="s">
        <v>155</v>
      </c>
      <c r="G4" s="42" t="s">
        <v>156</v>
      </c>
      <c r="H4" s="42" t="s">
        <v>153</v>
      </c>
      <c r="I4" s="42" t="s">
        <v>157</v>
      </c>
      <c r="J4" s="42" t="s">
        <v>155</v>
      </c>
      <c r="K4" s="42" t="s">
        <v>156</v>
      </c>
      <c r="L4" s="42" t="s">
        <v>153</v>
      </c>
      <c r="M4" s="42" t="s">
        <v>157</v>
      </c>
      <c r="N4" s="42" t="s">
        <v>155</v>
      </c>
      <c r="O4" s="42" t="s">
        <v>156</v>
      </c>
      <c r="P4" s="42" t="s">
        <v>153</v>
      </c>
      <c r="Q4" s="42" t="s">
        <v>157</v>
      </c>
      <c r="R4" s="42" t="s">
        <v>155</v>
      </c>
      <c r="S4" s="42" t="s">
        <v>156</v>
      </c>
      <c r="T4" s="42" t="s">
        <v>153</v>
      </c>
      <c r="U4" s="42" t="s">
        <v>157</v>
      </c>
      <c r="V4" s="42" t="s">
        <v>155</v>
      </c>
      <c r="W4" s="42" t="s">
        <v>156</v>
      </c>
      <c r="X4" s="42"/>
      <c r="Y4" s="43"/>
    </row>
    <row r="5" spans="1:25" s="2" customFormat="1" ht="15" x14ac:dyDescent="0.25">
      <c r="A5" s="19" t="s">
        <v>320</v>
      </c>
      <c r="B5" s="42"/>
      <c r="C5" s="42"/>
      <c r="D5" s="42"/>
      <c r="E5" s="42"/>
      <c r="F5" s="42"/>
      <c r="G5" s="42"/>
      <c r="H5" s="10" t="s">
        <v>196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>
        <f t="shared" ref="X5:X36" si="0">COUNTIF(D5:W5,"X")</f>
        <v>1</v>
      </c>
      <c r="Y5" s="12" t="s">
        <v>322</v>
      </c>
    </row>
    <row r="6" spans="1:25" ht="15" x14ac:dyDescent="0.25">
      <c r="A6" s="14" t="s">
        <v>169</v>
      </c>
      <c r="B6" s="11"/>
      <c r="C6" s="11"/>
      <c r="D6" s="11"/>
      <c r="E6" s="11"/>
      <c r="F6" s="11" t="s">
        <v>196</v>
      </c>
      <c r="G6" s="11" t="s">
        <v>196</v>
      </c>
      <c r="H6" s="11" t="s">
        <v>196</v>
      </c>
      <c r="I6" s="11" t="s">
        <v>196</v>
      </c>
      <c r="J6" s="11" t="s">
        <v>196</v>
      </c>
      <c r="K6" s="11" t="s">
        <v>196</v>
      </c>
      <c r="L6" s="11"/>
      <c r="M6" s="11" t="s">
        <v>196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>
        <f t="shared" si="0"/>
        <v>7</v>
      </c>
      <c r="Y6" s="44" t="s">
        <v>323</v>
      </c>
    </row>
    <row r="7" spans="1:25" s="4" customFormat="1" ht="15" x14ac:dyDescent="0.25">
      <c r="A7" s="14" t="s">
        <v>1</v>
      </c>
      <c r="B7" s="10"/>
      <c r="C7" s="10"/>
      <c r="D7" s="10"/>
      <c r="E7" s="10"/>
      <c r="F7" s="10" t="s">
        <v>196</v>
      </c>
      <c r="G7" s="10" t="s">
        <v>196</v>
      </c>
      <c r="H7" s="10" t="s">
        <v>196</v>
      </c>
      <c r="I7" s="10" t="s">
        <v>196</v>
      </c>
      <c r="J7" s="10" t="s">
        <v>196</v>
      </c>
      <c r="K7" s="10" t="s">
        <v>196</v>
      </c>
      <c r="L7" s="10" t="s">
        <v>196</v>
      </c>
      <c r="M7" s="10" t="s">
        <v>196</v>
      </c>
      <c r="N7" s="10" t="s">
        <v>196</v>
      </c>
      <c r="O7" s="10" t="s">
        <v>196</v>
      </c>
      <c r="P7" s="10"/>
      <c r="Q7" s="10"/>
      <c r="R7" s="10"/>
      <c r="S7" s="10"/>
      <c r="T7" s="10"/>
      <c r="U7" s="10"/>
      <c r="V7" s="10"/>
      <c r="W7" s="10"/>
      <c r="X7" s="11">
        <f t="shared" si="0"/>
        <v>10</v>
      </c>
      <c r="Y7" s="12" t="s">
        <v>324</v>
      </c>
    </row>
    <row r="8" spans="1:25" ht="15" x14ac:dyDescent="0.25">
      <c r="A8" s="14" t="s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 t="s">
        <v>196</v>
      </c>
      <c r="T8" s="11"/>
      <c r="U8" s="11"/>
      <c r="V8" s="11"/>
      <c r="W8" s="11"/>
      <c r="X8" s="11">
        <f t="shared" si="0"/>
        <v>1</v>
      </c>
      <c r="Y8" s="44" t="s">
        <v>325</v>
      </c>
    </row>
    <row r="9" spans="1:25" ht="15" x14ac:dyDescent="0.25">
      <c r="A9" s="14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 t="s">
        <v>196</v>
      </c>
      <c r="L9" s="11"/>
      <c r="M9" s="11" t="s">
        <v>196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>
        <f t="shared" si="0"/>
        <v>2</v>
      </c>
      <c r="Y9" s="44" t="s">
        <v>326</v>
      </c>
    </row>
    <row r="10" spans="1:25" ht="15" x14ac:dyDescent="0.25">
      <c r="A10" s="14" t="s">
        <v>7</v>
      </c>
      <c r="B10" s="11"/>
      <c r="C10" s="11"/>
      <c r="D10" s="11"/>
      <c r="E10" s="11"/>
      <c r="F10" s="11"/>
      <c r="G10" s="11"/>
      <c r="H10" s="11"/>
      <c r="I10" s="11" t="s">
        <v>196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>
        <f t="shared" si="0"/>
        <v>1</v>
      </c>
      <c r="Y10" s="44" t="s">
        <v>327</v>
      </c>
    </row>
    <row r="11" spans="1:25" ht="15" x14ac:dyDescent="0.25">
      <c r="A11" s="14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 t="s">
        <v>196</v>
      </c>
      <c r="N11" s="11"/>
      <c r="O11" s="11"/>
      <c r="P11" s="11" t="s">
        <v>196</v>
      </c>
      <c r="Q11" s="11"/>
      <c r="R11" s="11"/>
      <c r="S11" s="11"/>
      <c r="T11" s="11"/>
      <c r="U11" s="11"/>
      <c r="V11" s="11"/>
      <c r="W11" s="11"/>
      <c r="X11" s="11">
        <f t="shared" si="0"/>
        <v>2</v>
      </c>
      <c r="Y11" s="44" t="s">
        <v>328</v>
      </c>
    </row>
    <row r="12" spans="1:25" ht="15" x14ac:dyDescent="0.25">
      <c r="A12" s="14" t="s">
        <v>171</v>
      </c>
      <c r="B12" s="11"/>
      <c r="C12" s="11"/>
      <c r="D12" s="11"/>
      <c r="E12" s="11"/>
      <c r="F12" s="11"/>
      <c r="G12" s="11" t="s">
        <v>196</v>
      </c>
      <c r="H12" s="11" t="s">
        <v>196</v>
      </c>
      <c r="I12" s="11" t="s">
        <v>196</v>
      </c>
      <c r="J12" s="11"/>
      <c r="K12" s="11"/>
      <c r="L12" s="11" t="s">
        <v>196</v>
      </c>
      <c r="M12" s="11" t="s">
        <v>196</v>
      </c>
      <c r="N12" s="11" t="s">
        <v>196</v>
      </c>
      <c r="O12" s="11"/>
      <c r="P12" s="11"/>
      <c r="Q12" s="11"/>
      <c r="R12" s="11"/>
      <c r="S12" s="11"/>
      <c r="T12" s="11"/>
      <c r="U12" s="11"/>
      <c r="V12" s="11"/>
      <c r="W12" s="11"/>
      <c r="X12" s="11">
        <f t="shared" si="0"/>
        <v>6</v>
      </c>
      <c r="Y12" s="44" t="s">
        <v>329</v>
      </c>
    </row>
    <row r="13" spans="1:25" ht="15" x14ac:dyDescent="0.25">
      <c r="A13" s="14" t="s">
        <v>11</v>
      </c>
      <c r="B13" s="11"/>
      <c r="C13" s="11"/>
      <c r="D13" s="11"/>
      <c r="E13" s="11"/>
      <c r="F13" s="11"/>
      <c r="G13" s="11" t="s">
        <v>196</v>
      </c>
      <c r="H13" s="11"/>
      <c r="I13" s="11" t="s">
        <v>196</v>
      </c>
      <c r="J13" s="11"/>
      <c r="K13" s="11" t="s">
        <v>196</v>
      </c>
      <c r="L13" s="11" t="s">
        <v>196</v>
      </c>
      <c r="M13" s="11" t="s">
        <v>196</v>
      </c>
      <c r="N13" s="11" t="s">
        <v>196</v>
      </c>
      <c r="O13" s="11" t="s">
        <v>196</v>
      </c>
      <c r="P13" s="11" t="s">
        <v>196</v>
      </c>
      <c r="Q13" s="11" t="s">
        <v>196</v>
      </c>
      <c r="R13" s="11"/>
      <c r="S13" s="11" t="s">
        <v>196</v>
      </c>
      <c r="T13" s="11"/>
      <c r="U13" s="11"/>
      <c r="V13" s="11"/>
      <c r="W13" s="11"/>
      <c r="X13" s="11">
        <f t="shared" si="0"/>
        <v>10</v>
      </c>
      <c r="Y13" s="44" t="s">
        <v>330</v>
      </c>
    </row>
    <row r="14" spans="1:25" ht="15" x14ac:dyDescent="0.25">
      <c r="A14" s="14" t="s">
        <v>173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 t="s">
        <v>196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>
        <f t="shared" si="0"/>
        <v>1</v>
      </c>
      <c r="Y14" s="44" t="s">
        <v>331</v>
      </c>
    </row>
    <row r="15" spans="1:25" ht="15" x14ac:dyDescent="0.25">
      <c r="A15" s="14" t="s">
        <v>13</v>
      </c>
      <c r="B15" s="11"/>
      <c r="C15" s="11"/>
      <c r="D15" s="11"/>
      <c r="E15" s="11"/>
      <c r="F15" s="11"/>
      <c r="G15" s="11" t="s">
        <v>196</v>
      </c>
      <c r="H15" s="11"/>
      <c r="I15" s="11" t="s">
        <v>196</v>
      </c>
      <c r="J15" s="11"/>
      <c r="K15" s="11" t="s">
        <v>196</v>
      </c>
      <c r="L15" s="11" t="s">
        <v>196</v>
      </c>
      <c r="M15" s="11" t="s">
        <v>196</v>
      </c>
      <c r="N15" s="11" t="s">
        <v>196</v>
      </c>
      <c r="O15" s="11"/>
      <c r="P15" s="11"/>
      <c r="Q15" s="11"/>
      <c r="R15" s="11" t="s">
        <v>196</v>
      </c>
      <c r="S15" s="11"/>
      <c r="T15" s="11"/>
      <c r="U15" s="11"/>
      <c r="V15" s="11"/>
      <c r="W15" s="11"/>
      <c r="X15" s="11">
        <f t="shared" si="0"/>
        <v>7</v>
      </c>
      <c r="Y15" s="44" t="s">
        <v>332</v>
      </c>
    </row>
    <row r="16" spans="1:25" s="4" customFormat="1" ht="15" x14ac:dyDescent="0.25">
      <c r="A16" s="14" t="s">
        <v>15</v>
      </c>
      <c r="B16" s="10"/>
      <c r="C16" s="10"/>
      <c r="D16" s="10"/>
      <c r="E16" s="10" t="s">
        <v>196</v>
      </c>
      <c r="F16" s="10"/>
      <c r="G16" s="10" t="s">
        <v>196</v>
      </c>
      <c r="H16" s="10" t="s">
        <v>196</v>
      </c>
      <c r="I16" s="10" t="s">
        <v>196</v>
      </c>
      <c r="J16" s="10" t="s">
        <v>196</v>
      </c>
      <c r="K16" s="10" t="s">
        <v>196</v>
      </c>
      <c r="L16" s="10"/>
      <c r="M16" s="10"/>
      <c r="N16" s="10"/>
      <c r="O16" s="10" t="s">
        <v>196</v>
      </c>
      <c r="P16" s="10"/>
      <c r="Q16" s="10"/>
      <c r="R16" s="10"/>
      <c r="S16" s="10"/>
      <c r="T16" s="10"/>
      <c r="U16" s="10"/>
      <c r="V16" s="10"/>
      <c r="W16" s="10"/>
      <c r="X16" s="11">
        <f t="shared" si="0"/>
        <v>7</v>
      </c>
      <c r="Y16" s="12" t="s">
        <v>333</v>
      </c>
    </row>
    <row r="17" spans="1:25" ht="15" x14ac:dyDescent="0.25">
      <c r="A17" s="14" t="s">
        <v>17</v>
      </c>
      <c r="B17" s="11"/>
      <c r="C17" s="11"/>
      <c r="D17" s="11"/>
      <c r="E17" s="11"/>
      <c r="F17" s="11"/>
      <c r="G17" s="11"/>
      <c r="H17" s="11"/>
      <c r="I17" s="11"/>
      <c r="J17" s="11"/>
      <c r="K17" s="11" t="s">
        <v>196</v>
      </c>
      <c r="L17" s="11" t="s">
        <v>196</v>
      </c>
      <c r="M17" s="11"/>
      <c r="N17" s="11" t="s">
        <v>196</v>
      </c>
      <c r="O17" s="11"/>
      <c r="P17" s="11"/>
      <c r="Q17" s="11"/>
      <c r="R17" s="11"/>
      <c r="S17" s="11"/>
      <c r="T17" s="11"/>
      <c r="U17" s="11"/>
      <c r="V17" s="11"/>
      <c r="W17" s="11"/>
      <c r="X17" s="11">
        <f t="shared" si="0"/>
        <v>3</v>
      </c>
      <c r="Y17" s="44" t="s">
        <v>335</v>
      </c>
    </row>
    <row r="18" spans="1:25" ht="15" x14ac:dyDescent="0.25">
      <c r="A18" s="14" t="s">
        <v>19</v>
      </c>
      <c r="B18" s="11"/>
      <c r="C18" s="11"/>
      <c r="D18" s="11"/>
      <c r="E18" s="11"/>
      <c r="F18" s="11"/>
      <c r="G18" s="11"/>
      <c r="H18" s="11"/>
      <c r="I18" s="11" t="s">
        <v>196</v>
      </c>
      <c r="J18" s="11" t="s">
        <v>196</v>
      </c>
      <c r="K18" s="11"/>
      <c r="L18" s="11" t="s">
        <v>196</v>
      </c>
      <c r="M18" s="11"/>
      <c r="N18" s="11" t="s">
        <v>196</v>
      </c>
      <c r="O18" s="11"/>
      <c r="P18" s="11"/>
      <c r="Q18" s="11"/>
      <c r="R18" s="11"/>
      <c r="S18" s="11"/>
      <c r="T18" s="11"/>
      <c r="U18" s="11"/>
      <c r="V18" s="11"/>
      <c r="W18" s="11"/>
      <c r="X18" s="11">
        <f t="shared" si="0"/>
        <v>4</v>
      </c>
      <c r="Y18" s="45" t="s">
        <v>334</v>
      </c>
    </row>
    <row r="19" spans="1:25" ht="15" x14ac:dyDescent="0.25">
      <c r="A19" s="14" t="s">
        <v>21</v>
      </c>
      <c r="B19" s="11"/>
      <c r="C19" s="11"/>
      <c r="D19" s="11"/>
      <c r="E19" s="11"/>
      <c r="F19" s="11"/>
      <c r="G19" s="11" t="s">
        <v>196</v>
      </c>
      <c r="H19" s="11"/>
      <c r="I19" s="11" t="s">
        <v>196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>
        <f t="shared" si="0"/>
        <v>2</v>
      </c>
      <c r="Y19" s="44" t="s">
        <v>336</v>
      </c>
    </row>
    <row r="20" spans="1:25" ht="15" x14ac:dyDescent="0.25">
      <c r="A20" s="14" t="s">
        <v>23</v>
      </c>
      <c r="B20" s="11"/>
      <c r="C20" s="11" t="s">
        <v>196</v>
      </c>
      <c r="D20" s="11"/>
      <c r="E20" s="11" t="s">
        <v>196</v>
      </c>
      <c r="F20" s="11" t="s">
        <v>196</v>
      </c>
      <c r="G20" s="11" t="s">
        <v>196</v>
      </c>
      <c r="H20" s="11" t="s">
        <v>196</v>
      </c>
      <c r="I20" s="11" t="s">
        <v>196</v>
      </c>
      <c r="J20" s="11" t="s">
        <v>196</v>
      </c>
      <c r="K20" s="11" t="s">
        <v>196</v>
      </c>
      <c r="L20" s="11" t="s">
        <v>196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>
        <f t="shared" si="0"/>
        <v>8</v>
      </c>
      <c r="Y20" s="45" t="s">
        <v>337</v>
      </c>
    </row>
    <row r="21" spans="1:25" ht="15" x14ac:dyDescent="0.25">
      <c r="A21" s="14" t="s">
        <v>175</v>
      </c>
      <c r="B21" s="11"/>
      <c r="C21" s="11"/>
      <c r="D21" s="11"/>
      <c r="E21" s="11"/>
      <c r="F21" s="11"/>
      <c r="G21" s="11"/>
      <c r="H21" s="11"/>
      <c r="I21" s="11" t="s">
        <v>196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>
        <f t="shared" si="0"/>
        <v>1</v>
      </c>
      <c r="Y21" s="44" t="s">
        <v>338</v>
      </c>
    </row>
    <row r="22" spans="1:25" ht="15" x14ac:dyDescent="0.25">
      <c r="A22" s="14" t="s">
        <v>25</v>
      </c>
      <c r="B22" s="10"/>
      <c r="C22" s="10"/>
      <c r="D22" s="11"/>
      <c r="E22" s="11"/>
      <c r="F22" s="11"/>
      <c r="G22" s="11"/>
      <c r="H22" s="11"/>
      <c r="I22" s="11" t="s">
        <v>196</v>
      </c>
      <c r="J22" s="11"/>
      <c r="K22" s="11"/>
      <c r="L22" s="11" t="s">
        <v>196</v>
      </c>
      <c r="M22" s="11" t="s">
        <v>196</v>
      </c>
      <c r="N22" s="11" t="s">
        <v>196</v>
      </c>
      <c r="O22" s="11"/>
      <c r="P22" s="11"/>
      <c r="Q22" s="11"/>
      <c r="R22" s="11"/>
      <c r="S22" s="11"/>
      <c r="T22" s="11"/>
      <c r="U22" s="11"/>
      <c r="V22" s="11"/>
      <c r="W22" s="11"/>
      <c r="X22" s="11">
        <f t="shared" si="0"/>
        <v>4</v>
      </c>
      <c r="Y22" s="44" t="s">
        <v>339</v>
      </c>
    </row>
    <row r="23" spans="1:25" ht="15" x14ac:dyDescent="0.25">
      <c r="A23" s="14" t="s">
        <v>301</v>
      </c>
      <c r="B23" s="10"/>
      <c r="C23" s="10"/>
      <c r="D23" s="11"/>
      <c r="E23" s="11"/>
      <c r="F23" s="11"/>
      <c r="G23" s="11" t="s">
        <v>196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>
        <f t="shared" si="0"/>
        <v>1</v>
      </c>
      <c r="Y23" s="44" t="s">
        <v>340</v>
      </c>
    </row>
    <row r="24" spans="1:25" ht="15" x14ac:dyDescent="0.25">
      <c r="A24" s="14" t="s">
        <v>27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 t="s">
        <v>196</v>
      </c>
      <c r="N24" s="11"/>
      <c r="O24" s="11"/>
      <c r="P24" s="11"/>
      <c r="Q24" s="11"/>
      <c r="R24" s="11" t="s">
        <v>196</v>
      </c>
      <c r="S24" s="11"/>
      <c r="T24" s="11"/>
      <c r="U24" s="11"/>
      <c r="V24" s="11"/>
      <c r="W24" s="11"/>
      <c r="X24" s="11">
        <f t="shared" si="0"/>
        <v>2</v>
      </c>
      <c r="Y24" s="44" t="s">
        <v>341</v>
      </c>
    </row>
    <row r="25" spans="1:25" ht="15" x14ac:dyDescent="0.25">
      <c r="A25" s="14" t="s">
        <v>342</v>
      </c>
      <c r="B25" s="11"/>
      <c r="C25" s="11"/>
      <c r="D25" s="11"/>
      <c r="E25" s="11"/>
      <c r="F25" s="11"/>
      <c r="G25" s="11"/>
      <c r="H25" s="11"/>
      <c r="I25" s="11" t="s">
        <v>196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>
        <f t="shared" si="0"/>
        <v>1</v>
      </c>
      <c r="Y25" s="44" t="s">
        <v>343</v>
      </c>
    </row>
    <row r="26" spans="1:25" ht="15" x14ac:dyDescent="0.25">
      <c r="A26" s="14" t="s">
        <v>29</v>
      </c>
      <c r="B26" s="11"/>
      <c r="C26" s="11"/>
      <c r="D26" s="11"/>
      <c r="E26" s="11"/>
      <c r="F26" s="11"/>
      <c r="G26" s="11"/>
      <c r="H26" s="11"/>
      <c r="I26" s="11" t="s">
        <v>196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>
        <f t="shared" si="0"/>
        <v>1</v>
      </c>
      <c r="Y26" s="44" t="s">
        <v>327</v>
      </c>
    </row>
    <row r="27" spans="1:25" ht="15" x14ac:dyDescent="0.25">
      <c r="A27" s="14" t="s">
        <v>178</v>
      </c>
      <c r="B27" s="11"/>
      <c r="C27" s="11"/>
      <c r="D27" s="11"/>
      <c r="E27" s="11"/>
      <c r="F27" s="11"/>
      <c r="G27" s="11"/>
      <c r="H27" s="11" t="s">
        <v>196</v>
      </c>
      <c r="I27" s="11" t="s">
        <v>196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>
        <f t="shared" si="0"/>
        <v>2</v>
      </c>
      <c r="Y27" s="44" t="s">
        <v>344</v>
      </c>
    </row>
    <row r="28" spans="1:25" ht="15" x14ac:dyDescent="0.25">
      <c r="A28" s="14" t="s">
        <v>31</v>
      </c>
      <c r="B28" s="11"/>
      <c r="C28" s="11"/>
      <c r="D28" s="11"/>
      <c r="E28" s="11"/>
      <c r="F28" s="11"/>
      <c r="G28" s="11"/>
      <c r="H28" s="11"/>
      <c r="I28" s="11" t="s">
        <v>196</v>
      </c>
      <c r="J28" s="11"/>
      <c r="K28" s="11" t="s">
        <v>196</v>
      </c>
      <c r="L28" s="11"/>
      <c r="M28" s="11"/>
      <c r="N28" s="11" t="s">
        <v>196</v>
      </c>
      <c r="O28" s="11"/>
      <c r="P28" s="11"/>
      <c r="Q28" s="11"/>
      <c r="R28" s="11"/>
      <c r="S28" s="11"/>
      <c r="T28" s="11"/>
      <c r="U28" s="11"/>
      <c r="V28" s="11"/>
      <c r="W28" s="11"/>
      <c r="X28" s="11">
        <f t="shared" si="0"/>
        <v>3</v>
      </c>
      <c r="Y28" s="44" t="s">
        <v>404</v>
      </c>
    </row>
    <row r="29" spans="1:25" ht="15" x14ac:dyDescent="0.25">
      <c r="A29" s="14" t="s">
        <v>180</v>
      </c>
      <c r="B29" s="11"/>
      <c r="C29" s="11"/>
      <c r="D29" s="11"/>
      <c r="E29" s="11"/>
      <c r="F29" s="11"/>
      <c r="G29" s="11"/>
      <c r="H29" s="11"/>
      <c r="I29" s="11" t="s">
        <v>196</v>
      </c>
      <c r="J29" s="11" t="s">
        <v>196</v>
      </c>
      <c r="K29" s="11"/>
      <c r="L29" s="11" t="s">
        <v>196</v>
      </c>
      <c r="M29" s="11"/>
      <c r="N29" s="11"/>
      <c r="O29" s="11"/>
      <c r="P29" s="11"/>
      <c r="Q29" s="11" t="s">
        <v>196</v>
      </c>
      <c r="R29" s="11"/>
      <c r="S29" s="11"/>
      <c r="T29" s="11"/>
      <c r="U29" s="11"/>
      <c r="V29" s="11"/>
      <c r="W29" s="11"/>
      <c r="X29" s="11">
        <f t="shared" si="0"/>
        <v>4</v>
      </c>
      <c r="Y29" s="44" t="s">
        <v>345</v>
      </c>
    </row>
    <row r="30" spans="1:25" ht="15" x14ac:dyDescent="0.25">
      <c r="A30" s="14" t="s">
        <v>33</v>
      </c>
      <c r="B30" s="11"/>
      <c r="C30" s="11"/>
      <c r="D30" s="11"/>
      <c r="E30" s="11"/>
      <c r="F30" s="11"/>
      <c r="G30" s="11" t="s">
        <v>196</v>
      </c>
      <c r="H30" s="11" t="s">
        <v>196</v>
      </c>
      <c r="I30" s="11" t="s">
        <v>196</v>
      </c>
      <c r="J30" s="11" t="s">
        <v>196</v>
      </c>
      <c r="K30" s="11" t="s">
        <v>196</v>
      </c>
      <c r="L30" s="11" t="s">
        <v>196</v>
      </c>
      <c r="M30" s="11" t="s">
        <v>196</v>
      </c>
      <c r="N30" s="11" t="s">
        <v>196</v>
      </c>
      <c r="O30" s="11"/>
      <c r="P30" s="11" t="s">
        <v>196</v>
      </c>
      <c r="Q30" s="11" t="s">
        <v>196</v>
      </c>
      <c r="R30" s="11"/>
      <c r="S30" s="11"/>
      <c r="T30" s="11"/>
      <c r="U30" s="11"/>
      <c r="V30" s="11"/>
      <c r="W30" s="11"/>
      <c r="X30" s="11">
        <f t="shared" si="0"/>
        <v>10</v>
      </c>
      <c r="Y30" s="44" t="s">
        <v>346</v>
      </c>
    </row>
    <row r="31" spans="1:25" ht="15" x14ac:dyDescent="0.25">
      <c r="A31" s="14" t="s">
        <v>35</v>
      </c>
      <c r="B31" s="11"/>
      <c r="C31" s="11"/>
      <c r="D31" s="11"/>
      <c r="E31" s="11"/>
      <c r="F31" s="11"/>
      <c r="G31" s="11" t="s">
        <v>196</v>
      </c>
      <c r="H31" s="11"/>
      <c r="I31" s="11" t="s">
        <v>196</v>
      </c>
      <c r="J31" s="11"/>
      <c r="K31" s="11"/>
      <c r="L31" s="11" t="s">
        <v>196</v>
      </c>
      <c r="M31" s="11"/>
      <c r="N31" s="11"/>
      <c r="O31" s="11"/>
      <c r="P31" s="11"/>
      <c r="Q31" s="11"/>
      <c r="R31" s="11" t="s">
        <v>196</v>
      </c>
      <c r="S31" s="11" t="s">
        <v>196</v>
      </c>
      <c r="T31" s="11"/>
      <c r="U31" s="11"/>
      <c r="V31" s="11"/>
      <c r="W31" s="11"/>
      <c r="X31" s="11">
        <f t="shared" si="0"/>
        <v>5</v>
      </c>
      <c r="Y31" s="44" t="s">
        <v>347</v>
      </c>
    </row>
    <row r="32" spans="1:25" ht="15" x14ac:dyDescent="0.25">
      <c r="A32" s="14" t="s">
        <v>303</v>
      </c>
      <c r="B32" s="11"/>
      <c r="C32" s="11"/>
      <c r="D32" s="11"/>
      <c r="E32" s="11"/>
      <c r="F32" s="11"/>
      <c r="G32" s="11"/>
      <c r="H32" s="11"/>
      <c r="I32" s="11" t="s">
        <v>196</v>
      </c>
      <c r="J32" s="11"/>
      <c r="K32" s="11"/>
      <c r="L32" s="11" t="s">
        <v>196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>
        <f t="shared" si="0"/>
        <v>2</v>
      </c>
      <c r="Y32" s="44" t="s">
        <v>348</v>
      </c>
    </row>
    <row r="33" spans="1:25" ht="15" x14ac:dyDescent="0.25">
      <c r="A33" s="14" t="s">
        <v>182</v>
      </c>
      <c r="B33" s="11"/>
      <c r="C33" s="11"/>
      <c r="D33" s="11"/>
      <c r="E33" s="11"/>
      <c r="F33" s="11"/>
      <c r="G33" s="11"/>
      <c r="H33" s="11"/>
      <c r="I33" s="11" t="s">
        <v>196</v>
      </c>
      <c r="J33" s="11" t="s">
        <v>196</v>
      </c>
      <c r="K33" s="11"/>
      <c r="L33" s="11" t="s">
        <v>196</v>
      </c>
      <c r="M33" s="11" t="s">
        <v>196</v>
      </c>
      <c r="N33" s="11"/>
      <c r="O33" s="11"/>
      <c r="P33" s="11" t="s">
        <v>196</v>
      </c>
      <c r="Q33" s="11"/>
      <c r="R33" s="11" t="s">
        <v>196</v>
      </c>
      <c r="S33" s="11"/>
      <c r="T33" s="11"/>
      <c r="U33" s="11"/>
      <c r="V33" s="11"/>
      <c r="W33" s="11"/>
      <c r="X33" s="11">
        <f t="shared" si="0"/>
        <v>6</v>
      </c>
      <c r="Y33" s="44" t="s">
        <v>349</v>
      </c>
    </row>
    <row r="34" spans="1:25" ht="15" x14ac:dyDescent="0.25">
      <c r="A34" s="14" t="s">
        <v>37</v>
      </c>
      <c r="B34" s="11"/>
      <c r="C34" s="11"/>
      <c r="D34" s="11"/>
      <c r="E34" s="11"/>
      <c r="F34" s="11"/>
      <c r="G34" s="11" t="s">
        <v>196</v>
      </c>
      <c r="H34" s="11"/>
      <c r="I34" s="11"/>
      <c r="J34" s="11"/>
      <c r="K34" s="11" t="s">
        <v>196</v>
      </c>
      <c r="L34" s="11"/>
      <c r="M34" s="11"/>
      <c r="N34" s="11"/>
      <c r="O34" s="11"/>
      <c r="P34" s="11"/>
      <c r="Q34" s="11" t="s">
        <v>196</v>
      </c>
      <c r="R34" s="11" t="s">
        <v>196</v>
      </c>
      <c r="S34" s="11" t="s">
        <v>196</v>
      </c>
      <c r="T34" s="11"/>
      <c r="U34" s="11"/>
      <c r="V34" s="11"/>
      <c r="W34" s="11"/>
      <c r="X34" s="11">
        <f t="shared" si="0"/>
        <v>5</v>
      </c>
      <c r="Y34" s="44" t="s">
        <v>351</v>
      </c>
    </row>
    <row r="35" spans="1:25" ht="15" x14ac:dyDescent="0.25">
      <c r="A35" s="14" t="s">
        <v>39</v>
      </c>
      <c r="B35" s="11"/>
      <c r="C35" s="11"/>
      <c r="D35" s="11"/>
      <c r="E35" s="11"/>
      <c r="F35" s="11"/>
      <c r="G35" s="11" t="s">
        <v>196</v>
      </c>
      <c r="H35" s="11"/>
      <c r="I35" s="11" t="s">
        <v>196</v>
      </c>
      <c r="J35" s="11"/>
      <c r="K35" s="11"/>
      <c r="L35" s="11"/>
      <c r="M35" s="11" t="s">
        <v>196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>
        <f t="shared" si="0"/>
        <v>3</v>
      </c>
      <c r="Y35" s="44" t="s">
        <v>350</v>
      </c>
    </row>
    <row r="36" spans="1:25" ht="15" x14ac:dyDescent="0.25">
      <c r="A36" s="14" t="s">
        <v>41</v>
      </c>
      <c r="B36" s="11"/>
      <c r="C36" s="11" t="s">
        <v>196</v>
      </c>
      <c r="D36" s="11"/>
      <c r="E36" s="11" t="s">
        <v>196</v>
      </c>
      <c r="F36" s="11"/>
      <c r="G36" s="11" t="s">
        <v>196</v>
      </c>
      <c r="H36" s="11" t="s">
        <v>196</v>
      </c>
      <c r="I36" s="11" t="s">
        <v>196</v>
      </c>
      <c r="J36" s="11" t="s">
        <v>196</v>
      </c>
      <c r="K36" s="11" t="s">
        <v>196</v>
      </c>
      <c r="L36" s="11" t="s">
        <v>196</v>
      </c>
      <c r="M36" s="11" t="s">
        <v>196</v>
      </c>
      <c r="N36" s="11" t="s">
        <v>196</v>
      </c>
      <c r="O36" s="11" t="s">
        <v>196</v>
      </c>
      <c r="P36" s="11" t="s">
        <v>196</v>
      </c>
      <c r="Q36" s="11" t="s">
        <v>196</v>
      </c>
      <c r="R36" s="11" t="s">
        <v>196</v>
      </c>
      <c r="S36" s="11" t="s">
        <v>196</v>
      </c>
      <c r="T36" s="11"/>
      <c r="U36" s="11"/>
      <c r="V36" s="11"/>
      <c r="W36" s="11"/>
      <c r="X36" s="11">
        <f t="shared" si="0"/>
        <v>14</v>
      </c>
      <c r="Y36" s="44" t="s">
        <v>352</v>
      </c>
    </row>
    <row r="37" spans="1:25" s="4" customFormat="1" ht="15" x14ac:dyDescent="0.25">
      <c r="A37" s="14" t="s">
        <v>43</v>
      </c>
      <c r="B37" s="10"/>
      <c r="C37" s="10"/>
      <c r="D37" s="10"/>
      <c r="E37" s="10"/>
      <c r="F37" s="10"/>
      <c r="G37" s="10"/>
      <c r="H37" s="10" t="s">
        <v>196</v>
      </c>
      <c r="I37" s="10" t="s">
        <v>196</v>
      </c>
      <c r="J37" s="10"/>
      <c r="K37" s="10" t="s">
        <v>196</v>
      </c>
      <c r="L37" s="10" t="s">
        <v>196</v>
      </c>
      <c r="M37" s="10"/>
      <c r="N37" s="10" t="s">
        <v>196</v>
      </c>
      <c r="O37" s="10" t="s">
        <v>196</v>
      </c>
      <c r="P37" s="10"/>
      <c r="Q37" s="10"/>
      <c r="R37" s="10"/>
      <c r="S37" s="10"/>
      <c r="T37" s="10"/>
      <c r="U37" s="10"/>
      <c r="V37" s="10"/>
      <c r="W37" s="10"/>
      <c r="X37" s="11">
        <f t="shared" ref="X37:X63" si="1">COUNTIF(D37:W37,"X")</f>
        <v>6</v>
      </c>
      <c r="Y37" s="12" t="s">
        <v>353</v>
      </c>
    </row>
    <row r="38" spans="1:25" ht="15" x14ac:dyDescent="0.25">
      <c r="A38" s="14" t="s">
        <v>45</v>
      </c>
      <c r="B38" s="11"/>
      <c r="C38" s="11"/>
      <c r="D38" s="11"/>
      <c r="E38" s="11"/>
      <c r="F38" s="11" t="s">
        <v>196</v>
      </c>
      <c r="G38" s="11" t="s">
        <v>196</v>
      </c>
      <c r="H38" s="11" t="s">
        <v>196</v>
      </c>
      <c r="I38" s="11" t="s">
        <v>196</v>
      </c>
      <c r="J38" s="11" t="s">
        <v>196</v>
      </c>
      <c r="K38" s="11" t="s">
        <v>196</v>
      </c>
      <c r="L38" s="11" t="s">
        <v>196</v>
      </c>
      <c r="M38" s="11" t="s">
        <v>196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>
        <f t="shared" si="1"/>
        <v>8</v>
      </c>
      <c r="Y38" s="44" t="s">
        <v>354</v>
      </c>
    </row>
    <row r="39" spans="1:25" s="4" customFormat="1" ht="15" x14ac:dyDescent="0.25">
      <c r="A39" s="14" t="s">
        <v>47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 t="s">
        <v>196</v>
      </c>
      <c r="N39" s="10" t="s">
        <v>196</v>
      </c>
      <c r="O39" s="10" t="s">
        <v>196</v>
      </c>
      <c r="P39" s="10" t="s">
        <v>196</v>
      </c>
      <c r="Q39" s="10" t="s">
        <v>196</v>
      </c>
      <c r="R39" s="10" t="s">
        <v>196</v>
      </c>
      <c r="S39" s="10" t="s">
        <v>196</v>
      </c>
      <c r="T39" s="10" t="s">
        <v>196</v>
      </c>
      <c r="U39" s="10" t="s">
        <v>196</v>
      </c>
      <c r="V39" s="10"/>
      <c r="W39" s="10"/>
      <c r="X39" s="11">
        <f t="shared" si="1"/>
        <v>9</v>
      </c>
      <c r="Y39" s="12" t="s">
        <v>355</v>
      </c>
    </row>
    <row r="40" spans="1:25" ht="15" x14ac:dyDescent="0.25">
      <c r="A40" s="14" t="s">
        <v>50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 t="s">
        <v>196</v>
      </c>
      <c r="O40" s="11"/>
      <c r="P40" s="11" t="s">
        <v>196</v>
      </c>
      <c r="Q40" s="11" t="s">
        <v>196</v>
      </c>
      <c r="R40" s="11" t="s">
        <v>196</v>
      </c>
      <c r="S40" s="11" t="s">
        <v>196</v>
      </c>
      <c r="T40" s="11" t="s">
        <v>196</v>
      </c>
      <c r="U40" s="11" t="s">
        <v>196</v>
      </c>
      <c r="V40" s="11"/>
      <c r="W40" s="11"/>
      <c r="X40" s="11">
        <f t="shared" si="1"/>
        <v>7</v>
      </c>
      <c r="Y40" s="44" t="s">
        <v>357</v>
      </c>
    </row>
    <row r="41" spans="1:25" ht="15" x14ac:dyDescent="0.25">
      <c r="A41" s="14" t="s">
        <v>52</v>
      </c>
      <c r="B41" s="11"/>
      <c r="C41" s="11"/>
      <c r="D41" s="11"/>
      <c r="E41" s="11"/>
      <c r="F41" s="11"/>
      <c r="G41" s="11"/>
      <c r="H41" s="11" t="s">
        <v>196</v>
      </c>
      <c r="I41" s="11"/>
      <c r="J41" s="11"/>
      <c r="K41" s="11"/>
      <c r="L41" s="11"/>
      <c r="M41" s="11"/>
      <c r="N41" s="11" t="s">
        <v>196</v>
      </c>
      <c r="O41" s="11"/>
      <c r="P41" s="11" t="s">
        <v>196</v>
      </c>
      <c r="Q41" s="11" t="s">
        <v>196</v>
      </c>
      <c r="R41" s="11" t="s">
        <v>196</v>
      </c>
      <c r="S41" s="11" t="s">
        <v>196</v>
      </c>
      <c r="T41" s="11" t="s">
        <v>196</v>
      </c>
      <c r="U41" s="11" t="s">
        <v>196</v>
      </c>
      <c r="V41" s="11"/>
      <c r="W41" s="11" t="s">
        <v>196</v>
      </c>
      <c r="X41" s="11">
        <f t="shared" si="1"/>
        <v>9</v>
      </c>
      <c r="Y41" s="44" t="s">
        <v>358</v>
      </c>
    </row>
    <row r="42" spans="1:25" ht="15" x14ac:dyDescent="0.25">
      <c r="A42" s="14" t="s">
        <v>54</v>
      </c>
      <c r="B42" s="11"/>
      <c r="C42" s="11"/>
      <c r="D42" s="11"/>
      <c r="E42" s="11"/>
      <c r="F42" s="11"/>
      <c r="G42" s="11"/>
      <c r="H42" s="11"/>
      <c r="I42" s="11"/>
      <c r="J42" s="11"/>
      <c r="K42" s="11" t="s">
        <v>196</v>
      </c>
      <c r="L42" s="11"/>
      <c r="M42" s="11"/>
      <c r="N42" s="11"/>
      <c r="O42" s="11" t="s">
        <v>196</v>
      </c>
      <c r="P42" s="11" t="s">
        <v>196</v>
      </c>
      <c r="Q42" s="11" t="s">
        <v>196</v>
      </c>
      <c r="R42" s="11" t="s">
        <v>196</v>
      </c>
      <c r="S42" s="11" t="s">
        <v>196</v>
      </c>
      <c r="T42" s="11" t="s">
        <v>196</v>
      </c>
      <c r="U42" s="11"/>
      <c r="V42" s="11" t="s">
        <v>196</v>
      </c>
      <c r="W42" s="11"/>
      <c r="X42" s="11">
        <f t="shared" si="1"/>
        <v>8</v>
      </c>
      <c r="Y42" s="44" t="s">
        <v>359</v>
      </c>
    </row>
    <row r="43" spans="1:25" ht="15" x14ac:dyDescent="0.25">
      <c r="A43" s="14" t="s">
        <v>56</v>
      </c>
      <c r="B43" s="11" t="s">
        <v>196</v>
      </c>
      <c r="C43" s="11"/>
      <c r="D43" s="11"/>
      <c r="E43" s="11" t="s">
        <v>196</v>
      </c>
      <c r="F43" s="11" t="s">
        <v>196</v>
      </c>
      <c r="G43" s="11" t="s">
        <v>196</v>
      </c>
      <c r="H43" s="11" t="s">
        <v>196</v>
      </c>
      <c r="I43" s="11" t="s">
        <v>196</v>
      </c>
      <c r="J43" s="11" t="s">
        <v>196</v>
      </c>
      <c r="K43" s="11" t="s">
        <v>196</v>
      </c>
      <c r="L43" s="11" t="s">
        <v>196</v>
      </c>
      <c r="M43" s="11" t="s">
        <v>196</v>
      </c>
      <c r="N43" s="11" t="s">
        <v>196</v>
      </c>
      <c r="O43" s="11" t="s">
        <v>196</v>
      </c>
      <c r="P43" s="11" t="s">
        <v>196</v>
      </c>
      <c r="Q43" s="11" t="s">
        <v>196</v>
      </c>
      <c r="R43" s="11" t="s">
        <v>196</v>
      </c>
      <c r="S43" s="11" t="s">
        <v>196</v>
      </c>
      <c r="T43" s="11" t="s">
        <v>196</v>
      </c>
      <c r="U43" s="11"/>
      <c r="V43" s="11" t="s">
        <v>196</v>
      </c>
      <c r="W43" s="11"/>
      <c r="X43" s="11">
        <f t="shared" si="1"/>
        <v>17</v>
      </c>
      <c r="Y43" s="44" t="s">
        <v>360</v>
      </c>
    </row>
    <row r="44" spans="1:25" ht="15" x14ac:dyDescent="0.25">
      <c r="A44" s="14" t="s">
        <v>58</v>
      </c>
      <c r="B44" s="11"/>
      <c r="C44" s="11"/>
      <c r="D44" s="11"/>
      <c r="E44" s="11" t="s">
        <v>196</v>
      </c>
      <c r="F44" s="11" t="s">
        <v>196</v>
      </c>
      <c r="G44" s="11" t="s">
        <v>196</v>
      </c>
      <c r="H44" s="11" t="s">
        <v>196</v>
      </c>
      <c r="I44" s="11"/>
      <c r="J44" s="11"/>
      <c r="K44" s="11" t="s">
        <v>196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>
        <f t="shared" si="1"/>
        <v>5</v>
      </c>
      <c r="Y44" s="44" t="s">
        <v>361</v>
      </c>
    </row>
    <row r="45" spans="1:25" ht="15" x14ac:dyDescent="0.25">
      <c r="A45" s="14" t="s">
        <v>60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 t="s">
        <v>196</v>
      </c>
      <c r="O45" s="11" t="s">
        <v>196</v>
      </c>
      <c r="P45" s="11"/>
      <c r="Q45" s="11"/>
      <c r="R45" s="11"/>
      <c r="S45" s="11"/>
      <c r="T45" s="11"/>
      <c r="U45" s="11"/>
      <c r="V45" s="11"/>
      <c r="W45" s="11"/>
      <c r="X45" s="11">
        <f t="shared" si="1"/>
        <v>2</v>
      </c>
      <c r="Y45" s="44" t="s">
        <v>362</v>
      </c>
    </row>
    <row r="46" spans="1:25" ht="15" x14ac:dyDescent="0.25">
      <c r="A46" s="14" t="s">
        <v>62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 t="s">
        <v>196</v>
      </c>
      <c r="N46" s="11" t="s">
        <v>196</v>
      </c>
      <c r="O46" s="11" t="s">
        <v>196</v>
      </c>
      <c r="P46" s="11"/>
      <c r="Q46" s="11"/>
      <c r="R46" s="11" t="s">
        <v>196</v>
      </c>
      <c r="S46" s="11"/>
      <c r="T46" s="11"/>
      <c r="U46" s="11"/>
      <c r="V46" s="11"/>
      <c r="W46" s="11"/>
      <c r="X46" s="11">
        <f t="shared" si="1"/>
        <v>4</v>
      </c>
      <c r="Y46" s="44" t="s">
        <v>363</v>
      </c>
    </row>
    <row r="47" spans="1:25" ht="15" x14ac:dyDescent="0.25">
      <c r="A47" s="14" t="s">
        <v>64</v>
      </c>
      <c r="B47" s="11"/>
      <c r="C47" s="11"/>
      <c r="D47" s="11"/>
      <c r="E47" s="11"/>
      <c r="F47" s="11"/>
      <c r="G47" s="11" t="s">
        <v>196</v>
      </c>
      <c r="H47" s="11"/>
      <c r="I47" s="11" t="s">
        <v>196</v>
      </c>
      <c r="J47" s="11"/>
      <c r="K47" s="11"/>
      <c r="L47" s="11"/>
      <c r="M47" s="11"/>
      <c r="N47" s="11" t="s">
        <v>196</v>
      </c>
      <c r="O47" s="11"/>
      <c r="P47" s="11" t="s">
        <v>196</v>
      </c>
      <c r="Q47" s="11"/>
      <c r="R47" s="11"/>
      <c r="S47" s="11"/>
      <c r="T47" s="11"/>
      <c r="U47" s="11"/>
      <c r="V47" s="11"/>
      <c r="W47" s="11"/>
      <c r="X47" s="11">
        <f t="shared" si="1"/>
        <v>4</v>
      </c>
      <c r="Y47" s="44" t="s">
        <v>364</v>
      </c>
    </row>
    <row r="48" spans="1:25" ht="15" x14ac:dyDescent="0.25">
      <c r="A48" s="14" t="s">
        <v>184</v>
      </c>
      <c r="B48" s="11"/>
      <c r="C48" s="11"/>
      <c r="D48" s="11"/>
      <c r="E48" s="11"/>
      <c r="F48" s="11"/>
      <c r="G48" s="11"/>
      <c r="H48" s="11" t="s">
        <v>196</v>
      </c>
      <c r="I48" s="11" t="s">
        <v>196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>
        <f t="shared" si="1"/>
        <v>2</v>
      </c>
      <c r="Y48" s="44" t="s">
        <v>365</v>
      </c>
    </row>
    <row r="49" spans="1:25" ht="15" x14ac:dyDescent="0.25">
      <c r="A49" s="14" t="s">
        <v>511</v>
      </c>
      <c r="B49" s="11"/>
      <c r="C49" s="11"/>
      <c r="D49" s="11"/>
      <c r="E49" s="11"/>
      <c r="F49" s="11"/>
      <c r="G49" s="11" t="s">
        <v>196</v>
      </c>
      <c r="H49" s="11" t="s">
        <v>196</v>
      </c>
      <c r="I49" s="11" t="s">
        <v>196</v>
      </c>
      <c r="J49" s="11" t="s">
        <v>196</v>
      </c>
      <c r="K49" s="11"/>
      <c r="L49" s="11" t="s">
        <v>196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>
        <f>COUNTIF(D49:W49,"X")</f>
        <v>5</v>
      </c>
      <c r="Y49" s="44" t="s">
        <v>356</v>
      </c>
    </row>
    <row r="50" spans="1:25" ht="15" x14ac:dyDescent="0.25">
      <c r="A50" s="14" t="s">
        <v>66</v>
      </c>
      <c r="B50" s="11"/>
      <c r="C50" s="11"/>
      <c r="D50" s="11"/>
      <c r="E50" s="11"/>
      <c r="F50" s="11"/>
      <c r="G50" s="11" t="s">
        <v>196</v>
      </c>
      <c r="H50" s="11" t="s">
        <v>196</v>
      </c>
      <c r="I50" s="11" t="s">
        <v>196</v>
      </c>
      <c r="J50" s="11" t="s">
        <v>196</v>
      </c>
      <c r="K50" s="11" t="s">
        <v>196</v>
      </c>
      <c r="L50" s="11" t="s">
        <v>196</v>
      </c>
      <c r="M50" s="11" t="s">
        <v>196</v>
      </c>
      <c r="N50" s="11"/>
      <c r="O50" s="11"/>
      <c r="P50" s="11" t="s">
        <v>196</v>
      </c>
      <c r="Q50" s="11"/>
      <c r="R50" s="11"/>
      <c r="S50" s="11"/>
      <c r="T50" s="11"/>
      <c r="U50" s="11"/>
      <c r="V50" s="11"/>
      <c r="W50" s="11"/>
      <c r="X50" s="11">
        <f t="shared" si="1"/>
        <v>8</v>
      </c>
      <c r="Y50" s="44" t="s">
        <v>366</v>
      </c>
    </row>
    <row r="51" spans="1:25" ht="15" x14ac:dyDescent="0.25">
      <c r="A51" s="14" t="s">
        <v>68</v>
      </c>
      <c r="B51" s="11"/>
      <c r="C51" s="11"/>
      <c r="D51" s="11"/>
      <c r="E51" s="11" t="s">
        <v>196</v>
      </c>
      <c r="F51" s="11" t="s">
        <v>196</v>
      </c>
      <c r="G51" s="11" t="s">
        <v>196</v>
      </c>
      <c r="H51" s="11" t="s">
        <v>196</v>
      </c>
      <c r="I51" s="11" t="s">
        <v>196</v>
      </c>
      <c r="J51" s="11" t="s">
        <v>196</v>
      </c>
      <c r="K51" s="11"/>
      <c r="L51" s="11"/>
      <c r="M51" s="11" t="s">
        <v>196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>
        <f t="shared" si="1"/>
        <v>7</v>
      </c>
      <c r="Y51" s="44" t="s">
        <v>367</v>
      </c>
    </row>
    <row r="52" spans="1:25" s="4" customFormat="1" ht="15" x14ac:dyDescent="0.25">
      <c r="A52" s="14" t="s">
        <v>185</v>
      </c>
      <c r="B52" s="11"/>
      <c r="C52" s="11"/>
      <c r="D52" s="10"/>
      <c r="E52" s="10" t="s">
        <v>196</v>
      </c>
      <c r="F52" s="10"/>
      <c r="G52" s="10" t="s">
        <v>196</v>
      </c>
      <c r="H52" s="10" t="s">
        <v>196</v>
      </c>
      <c r="I52" s="10" t="s">
        <v>196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>
        <f t="shared" si="1"/>
        <v>4</v>
      </c>
      <c r="Y52" s="12" t="s">
        <v>368</v>
      </c>
    </row>
    <row r="53" spans="1:25" ht="15" x14ac:dyDescent="0.25">
      <c r="A53" s="14" t="s">
        <v>70</v>
      </c>
      <c r="B53" s="10"/>
      <c r="C53" s="10"/>
      <c r="D53" s="11"/>
      <c r="E53" s="11"/>
      <c r="F53" s="11" t="s">
        <v>196</v>
      </c>
      <c r="G53" s="11" t="s">
        <v>196</v>
      </c>
      <c r="H53" s="11" t="s">
        <v>196</v>
      </c>
      <c r="I53" s="11" t="s">
        <v>196</v>
      </c>
      <c r="J53" s="11"/>
      <c r="K53" s="11" t="s">
        <v>196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>
        <f t="shared" si="1"/>
        <v>5</v>
      </c>
      <c r="Y53" s="44" t="s">
        <v>369</v>
      </c>
    </row>
    <row r="54" spans="1:25" ht="15" x14ac:dyDescent="0.25">
      <c r="A54" s="14" t="s">
        <v>72</v>
      </c>
      <c r="B54" s="11"/>
      <c r="C54" s="11"/>
      <c r="D54" s="11" t="s">
        <v>196</v>
      </c>
      <c r="E54" s="11" t="s">
        <v>196</v>
      </c>
      <c r="F54" s="11" t="s">
        <v>196</v>
      </c>
      <c r="G54" s="11" t="s">
        <v>196</v>
      </c>
      <c r="H54" s="11" t="s">
        <v>196</v>
      </c>
      <c r="I54" s="11" t="s">
        <v>196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>
        <f t="shared" si="1"/>
        <v>6</v>
      </c>
      <c r="Y54" s="44" t="s">
        <v>370</v>
      </c>
    </row>
    <row r="55" spans="1:25" ht="15" x14ac:dyDescent="0.25">
      <c r="A55" s="14" t="s">
        <v>74</v>
      </c>
      <c r="B55" s="11"/>
      <c r="C55" s="11"/>
      <c r="D55" s="11"/>
      <c r="E55" s="11"/>
      <c r="F55" s="11"/>
      <c r="G55" s="11"/>
      <c r="H55" s="11" t="s">
        <v>299</v>
      </c>
      <c r="I55" s="11" t="s">
        <v>299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>
        <f t="shared" si="1"/>
        <v>2</v>
      </c>
      <c r="Y55" s="44" t="s">
        <v>371</v>
      </c>
    </row>
    <row r="56" spans="1:25" ht="15" x14ac:dyDescent="0.25">
      <c r="A56" s="14" t="s">
        <v>187</v>
      </c>
      <c r="B56" s="11"/>
      <c r="C56" s="11"/>
      <c r="D56" s="11"/>
      <c r="E56" s="11" t="s">
        <v>196</v>
      </c>
      <c r="F56" s="11"/>
      <c r="G56" s="11" t="s">
        <v>196</v>
      </c>
      <c r="H56" s="11" t="s">
        <v>196</v>
      </c>
      <c r="I56" s="11" t="s">
        <v>196</v>
      </c>
      <c r="J56" s="11" t="s">
        <v>196</v>
      </c>
      <c r="K56" s="11" t="s">
        <v>196</v>
      </c>
      <c r="L56" s="11" t="s">
        <v>196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>
        <f t="shared" si="1"/>
        <v>7</v>
      </c>
      <c r="Y56" s="44" t="s">
        <v>372</v>
      </c>
    </row>
    <row r="57" spans="1:25" ht="15" x14ac:dyDescent="0.25">
      <c r="A57" s="14" t="s">
        <v>76</v>
      </c>
      <c r="B57" s="11"/>
      <c r="C57" s="11"/>
      <c r="D57" s="11"/>
      <c r="E57" s="11"/>
      <c r="F57" s="11"/>
      <c r="G57" s="11"/>
      <c r="H57" s="11"/>
      <c r="I57" s="11" t="s">
        <v>196</v>
      </c>
      <c r="J57" s="11"/>
      <c r="K57" s="11" t="s">
        <v>196</v>
      </c>
      <c r="L57" s="11" t="s">
        <v>196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>
        <f t="shared" si="1"/>
        <v>3</v>
      </c>
      <c r="Y57" s="44" t="s">
        <v>373</v>
      </c>
    </row>
    <row r="58" spans="1:25" ht="15" x14ac:dyDescent="0.25">
      <c r="A58" s="14" t="s">
        <v>78</v>
      </c>
      <c r="B58" s="11"/>
      <c r="C58" s="11"/>
      <c r="D58" s="11"/>
      <c r="E58" s="11"/>
      <c r="F58" s="11"/>
      <c r="G58" s="11" t="s">
        <v>196</v>
      </c>
      <c r="H58" s="11" t="s">
        <v>196</v>
      </c>
      <c r="I58" s="11" t="s">
        <v>196</v>
      </c>
      <c r="J58" s="11"/>
      <c r="K58" s="11" t="s">
        <v>196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>
        <f t="shared" si="1"/>
        <v>4</v>
      </c>
      <c r="Y58" s="44" t="s">
        <v>374</v>
      </c>
    </row>
    <row r="59" spans="1:25" ht="15" x14ac:dyDescent="0.25">
      <c r="A59" s="14" t="s">
        <v>80</v>
      </c>
      <c r="B59" s="11"/>
      <c r="C59" s="11"/>
      <c r="D59" s="11"/>
      <c r="E59" s="11"/>
      <c r="F59" s="11"/>
      <c r="G59" s="11" t="s">
        <v>196</v>
      </c>
      <c r="H59" s="11"/>
      <c r="I59" s="11"/>
      <c r="J59" s="11"/>
      <c r="K59" s="11"/>
      <c r="L59" s="11"/>
      <c r="M59" s="11"/>
      <c r="N59" s="11" t="s">
        <v>196</v>
      </c>
      <c r="O59" s="11"/>
      <c r="P59" s="11"/>
      <c r="Q59" s="11"/>
      <c r="R59" s="11"/>
      <c r="S59" s="11"/>
      <c r="T59" s="11"/>
      <c r="U59" s="11"/>
      <c r="V59" s="11"/>
      <c r="W59" s="11"/>
      <c r="X59" s="11">
        <f t="shared" si="1"/>
        <v>2</v>
      </c>
      <c r="Y59" s="44" t="s">
        <v>375</v>
      </c>
    </row>
    <row r="60" spans="1:25" ht="15" x14ac:dyDescent="0.25">
      <c r="A60" s="14" t="s">
        <v>82</v>
      </c>
      <c r="B60" s="11"/>
      <c r="C60" s="11"/>
      <c r="D60" s="11"/>
      <c r="E60" s="11"/>
      <c r="F60" s="11"/>
      <c r="G60" s="11" t="s">
        <v>196</v>
      </c>
      <c r="H60" s="11"/>
      <c r="I60" s="11" t="s">
        <v>196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>
        <f t="shared" si="1"/>
        <v>2</v>
      </c>
      <c r="Y60" s="44" t="s">
        <v>336</v>
      </c>
    </row>
    <row r="61" spans="1:25" ht="15" x14ac:dyDescent="0.25">
      <c r="A61" s="14" t="s">
        <v>84</v>
      </c>
      <c r="B61" s="11"/>
      <c r="C61" s="11"/>
      <c r="D61" s="11" t="s">
        <v>196</v>
      </c>
      <c r="E61" s="11" t="s">
        <v>196</v>
      </c>
      <c r="F61" s="11" t="s">
        <v>196</v>
      </c>
      <c r="G61" s="11" t="s">
        <v>196</v>
      </c>
      <c r="H61" s="11" t="s">
        <v>196</v>
      </c>
      <c r="I61" s="11" t="s">
        <v>196</v>
      </c>
      <c r="J61" s="11" t="s">
        <v>196</v>
      </c>
      <c r="K61" s="11" t="s">
        <v>196</v>
      </c>
      <c r="L61" s="11" t="s">
        <v>196</v>
      </c>
      <c r="M61" s="11" t="s">
        <v>196</v>
      </c>
      <c r="N61" s="11"/>
      <c r="O61" s="11" t="s">
        <v>196</v>
      </c>
      <c r="P61" s="11"/>
      <c r="Q61" s="11"/>
      <c r="R61" s="11"/>
      <c r="S61" s="11"/>
      <c r="T61" s="11"/>
      <c r="U61" s="11"/>
      <c r="V61" s="11"/>
      <c r="W61" s="11"/>
      <c r="X61" s="11">
        <f t="shared" si="1"/>
        <v>11</v>
      </c>
      <c r="Y61" s="44" t="s">
        <v>376</v>
      </c>
    </row>
    <row r="62" spans="1:25" ht="15" x14ac:dyDescent="0.25">
      <c r="A62" s="14" t="s">
        <v>86</v>
      </c>
      <c r="B62" s="11"/>
      <c r="C62" s="11"/>
      <c r="D62" s="11"/>
      <c r="E62" s="11" t="s">
        <v>196</v>
      </c>
      <c r="F62" s="11"/>
      <c r="G62" s="11" t="s">
        <v>196</v>
      </c>
      <c r="H62" s="11"/>
      <c r="I62" s="11" t="s">
        <v>196</v>
      </c>
      <c r="J62" s="11" t="s">
        <v>196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>
        <f t="shared" si="1"/>
        <v>4</v>
      </c>
      <c r="Y62" s="44" t="s">
        <v>377</v>
      </c>
    </row>
    <row r="63" spans="1:25" ht="15" x14ac:dyDescent="0.25">
      <c r="A63" s="14" t="s">
        <v>189</v>
      </c>
      <c r="B63" s="11"/>
      <c r="C63" s="11"/>
      <c r="D63" s="11"/>
      <c r="E63" s="11"/>
      <c r="F63" s="11" t="s">
        <v>196</v>
      </c>
      <c r="G63" s="11" t="s">
        <v>196</v>
      </c>
      <c r="H63" s="11" t="s">
        <v>196</v>
      </c>
      <c r="I63" s="11" t="s">
        <v>196</v>
      </c>
      <c r="J63" s="11" t="s">
        <v>196</v>
      </c>
      <c r="K63" s="11" t="s">
        <v>196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>
        <f t="shared" si="1"/>
        <v>6</v>
      </c>
      <c r="Y63" s="44" t="s">
        <v>378</v>
      </c>
    </row>
    <row r="64" spans="1:25" ht="15" x14ac:dyDescent="0.25">
      <c r="A64" s="14" t="s">
        <v>88</v>
      </c>
      <c r="B64" s="11"/>
      <c r="C64" s="11"/>
      <c r="D64" s="11"/>
      <c r="E64" s="11"/>
      <c r="F64" s="11"/>
      <c r="G64" s="11" t="s">
        <v>196</v>
      </c>
      <c r="H64" s="11"/>
      <c r="I64" s="11" t="s">
        <v>196</v>
      </c>
      <c r="J64" s="11" t="s">
        <v>196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>
        <f t="shared" ref="X64:X75" si="2">COUNTIF(D64:W64,"X")</f>
        <v>3</v>
      </c>
      <c r="Y64" s="44" t="s">
        <v>286</v>
      </c>
    </row>
    <row r="65" spans="1:25" s="4" customFormat="1" ht="15" x14ac:dyDescent="0.25">
      <c r="A65" s="14" t="s">
        <v>90</v>
      </c>
      <c r="B65" s="11"/>
      <c r="C65" s="11"/>
      <c r="D65" s="11"/>
      <c r="E65" s="11"/>
      <c r="F65" s="11"/>
      <c r="G65" s="11"/>
      <c r="H65" s="11"/>
      <c r="I65" s="11"/>
      <c r="J65" s="11" t="s">
        <v>196</v>
      </c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>
        <f t="shared" si="2"/>
        <v>1</v>
      </c>
      <c r="Y65" s="44" t="s">
        <v>287</v>
      </c>
    </row>
    <row r="66" spans="1:25" ht="15" x14ac:dyDescent="0.25">
      <c r="A66" s="14" t="s">
        <v>92</v>
      </c>
      <c r="B66" s="11"/>
      <c r="C66" s="11"/>
      <c r="D66" s="10"/>
      <c r="E66" s="10"/>
      <c r="F66" s="10" t="s">
        <v>196</v>
      </c>
      <c r="G66" s="10" t="s">
        <v>196</v>
      </c>
      <c r="H66" s="10" t="s">
        <v>196</v>
      </c>
      <c r="I66" s="10" t="s">
        <v>196</v>
      </c>
      <c r="J66" s="10"/>
      <c r="K66" s="10" t="s">
        <v>196</v>
      </c>
      <c r="L66" s="10" t="s">
        <v>196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>
        <f t="shared" si="2"/>
        <v>6</v>
      </c>
      <c r="Y66" s="12" t="s">
        <v>318</v>
      </c>
    </row>
    <row r="67" spans="1:25" ht="15" x14ac:dyDescent="0.25">
      <c r="A67" s="14" t="s">
        <v>94</v>
      </c>
      <c r="B67" s="10"/>
      <c r="C67" s="10"/>
      <c r="D67" s="11"/>
      <c r="E67" s="11" t="s">
        <v>196</v>
      </c>
      <c r="F67" s="11" t="s">
        <v>196</v>
      </c>
      <c r="G67" s="11" t="s">
        <v>196</v>
      </c>
      <c r="H67" s="11" t="s">
        <v>196</v>
      </c>
      <c r="I67" s="11" t="s">
        <v>196</v>
      </c>
      <c r="J67" s="11" t="s">
        <v>196</v>
      </c>
      <c r="K67" s="11" t="s">
        <v>196</v>
      </c>
      <c r="L67" s="11" t="s">
        <v>196</v>
      </c>
      <c r="M67" s="11" t="s">
        <v>196</v>
      </c>
      <c r="N67" s="11" t="s">
        <v>196</v>
      </c>
      <c r="O67" s="11"/>
      <c r="P67" s="11"/>
      <c r="Q67" s="11"/>
      <c r="R67" s="11"/>
      <c r="S67" s="11"/>
      <c r="T67" s="11"/>
      <c r="U67" s="11"/>
      <c r="V67" s="11"/>
      <c r="W67" s="11"/>
      <c r="X67" s="11">
        <f t="shared" si="2"/>
        <v>10</v>
      </c>
      <c r="Y67" s="44" t="s">
        <v>319</v>
      </c>
    </row>
    <row r="68" spans="1:25" ht="15" x14ac:dyDescent="0.25">
      <c r="A68" s="14" t="s">
        <v>96</v>
      </c>
      <c r="B68" s="11" t="s">
        <v>196</v>
      </c>
      <c r="C68" s="11" t="s">
        <v>196</v>
      </c>
      <c r="D68" s="11" t="s">
        <v>196</v>
      </c>
      <c r="E68" s="11" t="s">
        <v>196</v>
      </c>
      <c r="F68" s="11" t="s">
        <v>196</v>
      </c>
      <c r="G68" s="11" t="s">
        <v>196</v>
      </c>
      <c r="H68" s="11" t="s">
        <v>196</v>
      </c>
      <c r="I68" s="11" t="s">
        <v>196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>
        <f t="shared" si="2"/>
        <v>6</v>
      </c>
      <c r="Y68" s="46" t="s">
        <v>288</v>
      </c>
    </row>
    <row r="69" spans="1:25" s="4" customFormat="1" ht="15" x14ac:dyDescent="0.25">
      <c r="A69" s="14" t="s">
        <v>98</v>
      </c>
      <c r="B69" s="11"/>
      <c r="C69" s="11"/>
      <c r="D69" s="11" t="s">
        <v>196</v>
      </c>
      <c r="E69" s="11"/>
      <c r="F69" s="11" t="s">
        <v>196</v>
      </c>
      <c r="G69" s="11" t="s">
        <v>196</v>
      </c>
      <c r="H69" s="11" t="s">
        <v>196</v>
      </c>
      <c r="I69" s="11" t="s">
        <v>196</v>
      </c>
      <c r="J69" s="11" t="s">
        <v>196</v>
      </c>
      <c r="K69" s="11" t="s">
        <v>196</v>
      </c>
      <c r="L69" s="11" t="s">
        <v>196</v>
      </c>
      <c r="M69" s="11" t="s">
        <v>196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>
        <f t="shared" si="2"/>
        <v>9</v>
      </c>
      <c r="Y69" s="44" t="s">
        <v>289</v>
      </c>
    </row>
    <row r="70" spans="1:25" ht="15" x14ac:dyDescent="0.25">
      <c r="A70" s="14" t="s">
        <v>100</v>
      </c>
      <c r="B70" s="11"/>
      <c r="C70" s="11"/>
      <c r="D70" s="10"/>
      <c r="E70" s="10"/>
      <c r="F70" s="10"/>
      <c r="G70" s="10"/>
      <c r="H70" s="10"/>
      <c r="I70" s="10" t="s">
        <v>196</v>
      </c>
      <c r="J70" s="10"/>
      <c r="K70" s="10"/>
      <c r="L70" s="10"/>
      <c r="M70" s="10"/>
      <c r="N70" s="10"/>
      <c r="O70" s="10"/>
      <c r="P70" s="10" t="s">
        <v>196</v>
      </c>
      <c r="Q70" s="10"/>
      <c r="R70" s="10"/>
      <c r="S70" s="10"/>
      <c r="T70" s="10"/>
      <c r="U70" s="10"/>
      <c r="V70" s="10"/>
      <c r="W70" s="10"/>
      <c r="X70" s="11">
        <f t="shared" si="2"/>
        <v>2</v>
      </c>
      <c r="Y70" s="12" t="s">
        <v>290</v>
      </c>
    </row>
    <row r="71" spans="1:25" ht="15" x14ac:dyDescent="0.25">
      <c r="A71" s="14" t="s">
        <v>102</v>
      </c>
      <c r="B71" s="10"/>
      <c r="C71" s="10"/>
      <c r="D71" s="11"/>
      <c r="E71" s="11" t="s">
        <v>196</v>
      </c>
      <c r="F71" s="10"/>
      <c r="G71" s="10" t="s">
        <v>196</v>
      </c>
      <c r="H71" s="11"/>
      <c r="I71" s="11" t="s">
        <v>196</v>
      </c>
      <c r="J71" s="10"/>
      <c r="K71" s="10"/>
      <c r="L71" s="11"/>
      <c r="M71" s="11"/>
      <c r="N71" s="10"/>
      <c r="O71" s="10"/>
      <c r="P71" s="11"/>
      <c r="Q71" s="11"/>
      <c r="R71" s="10"/>
      <c r="S71" s="10"/>
      <c r="T71" s="11"/>
      <c r="U71" s="11"/>
      <c r="V71" s="10"/>
      <c r="W71" s="10"/>
      <c r="X71" s="11">
        <f t="shared" si="2"/>
        <v>3</v>
      </c>
      <c r="Y71" s="44" t="s">
        <v>291</v>
      </c>
    </row>
    <row r="72" spans="1:25" s="4" customFormat="1" ht="15" x14ac:dyDescent="0.25">
      <c r="A72" s="14" t="s">
        <v>191</v>
      </c>
      <c r="B72" s="11"/>
      <c r="C72" s="11"/>
      <c r="D72" s="11"/>
      <c r="E72" s="11"/>
      <c r="F72" s="11"/>
      <c r="G72" s="11"/>
      <c r="H72" s="11" t="s">
        <v>196</v>
      </c>
      <c r="I72" s="11" t="s">
        <v>196</v>
      </c>
      <c r="J72" s="11" t="s">
        <v>196</v>
      </c>
      <c r="K72" s="11" t="s">
        <v>196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>
        <f t="shared" si="2"/>
        <v>4</v>
      </c>
      <c r="Y72" s="44" t="s">
        <v>293</v>
      </c>
    </row>
    <row r="73" spans="1:25" ht="15" x14ac:dyDescent="0.25">
      <c r="A73" s="14" t="s">
        <v>193</v>
      </c>
      <c r="B73" s="11"/>
      <c r="C73" s="11"/>
      <c r="D73" s="10"/>
      <c r="E73" s="10"/>
      <c r="F73" s="10"/>
      <c r="G73" s="10"/>
      <c r="H73" s="10"/>
      <c r="I73" s="10"/>
      <c r="J73" s="10"/>
      <c r="K73" s="10"/>
      <c r="L73" s="10" t="s">
        <v>196</v>
      </c>
      <c r="M73" s="10"/>
      <c r="N73" s="10"/>
      <c r="O73" s="10" t="s">
        <v>196</v>
      </c>
      <c r="P73" s="10" t="s">
        <v>196</v>
      </c>
      <c r="Q73" s="10" t="s">
        <v>196</v>
      </c>
      <c r="R73" s="10" t="s">
        <v>196</v>
      </c>
      <c r="S73" s="10" t="s">
        <v>196</v>
      </c>
      <c r="T73" s="10" t="s">
        <v>196</v>
      </c>
      <c r="U73" s="10"/>
      <c r="V73" s="10"/>
      <c r="W73" s="10"/>
      <c r="X73" s="11">
        <f t="shared" si="2"/>
        <v>7</v>
      </c>
      <c r="Y73" s="12" t="s">
        <v>292</v>
      </c>
    </row>
    <row r="74" spans="1:25" ht="15" x14ac:dyDescent="0.25">
      <c r="A74" s="14" t="s">
        <v>104</v>
      </c>
      <c r="B74" s="10"/>
      <c r="C74" s="10"/>
      <c r="D74" s="11"/>
      <c r="E74" s="11"/>
      <c r="F74" s="11"/>
      <c r="G74" s="11" t="s">
        <v>196</v>
      </c>
      <c r="H74" s="11" t="s">
        <v>196</v>
      </c>
      <c r="I74" s="11" t="s">
        <v>196</v>
      </c>
      <c r="J74" s="11" t="s">
        <v>196</v>
      </c>
      <c r="K74" s="11" t="s">
        <v>196</v>
      </c>
      <c r="L74" s="11" t="s">
        <v>196</v>
      </c>
      <c r="M74" s="11" t="s">
        <v>196</v>
      </c>
      <c r="N74" s="11" t="s">
        <v>196</v>
      </c>
      <c r="O74" s="11" t="s">
        <v>196</v>
      </c>
      <c r="P74" s="11" t="s">
        <v>196</v>
      </c>
      <c r="Q74" s="11" t="s">
        <v>196</v>
      </c>
      <c r="R74" s="11" t="s">
        <v>196</v>
      </c>
      <c r="S74" s="11" t="s">
        <v>196</v>
      </c>
      <c r="T74" s="11" t="s">
        <v>196</v>
      </c>
      <c r="U74" s="11"/>
      <c r="V74" s="11"/>
      <c r="W74" s="11"/>
      <c r="X74" s="11">
        <f t="shared" si="2"/>
        <v>14</v>
      </c>
      <c r="Y74" s="44" t="s">
        <v>294</v>
      </c>
    </row>
    <row r="75" spans="1:25" ht="15" x14ac:dyDescent="0.25">
      <c r="A75" s="14" t="s">
        <v>106</v>
      </c>
      <c r="B75" s="11"/>
      <c r="C75" s="11"/>
      <c r="D75" s="11"/>
      <c r="E75" s="11"/>
      <c r="F75" s="11"/>
      <c r="G75" s="11" t="s">
        <v>196</v>
      </c>
      <c r="H75" s="11" t="s">
        <v>196</v>
      </c>
      <c r="I75" s="11" t="s">
        <v>196</v>
      </c>
      <c r="J75" s="11" t="s">
        <v>196</v>
      </c>
      <c r="K75" s="11" t="s">
        <v>196</v>
      </c>
      <c r="L75" s="11" t="s">
        <v>196</v>
      </c>
      <c r="M75" s="11" t="s">
        <v>196</v>
      </c>
      <c r="N75" s="11"/>
      <c r="O75" s="11" t="s">
        <v>196</v>
      </c>
      <c r="P75" s="11" t="s">
        <v>196</v>
      </c>
      <c r="Q75" s="11" t="s">
        <v>196</v>
      </c>
      <c r="R75" s="11" t="s">
        <v>196</v>
      </c>
      <c r="S75" s="11"/>
      <c r="T75" s="11"/>
      <c r="U75" s="11"/>
      <c r="V75" s="11"/>
      <c r="W75" s="11"/>
      <c r="X75" s="11">
        <f t="shared" si="2"/>
        <v>11</v>
      </c>
      <c r="Y75" s="44" t="s">
        <v>295</v>
      </c>
    </row>
    <row r="76" spans="1:25" ht="15" x14ac:dyDescent="0.25">
      <c r="A76" s="14" t="s">
        <v>108</v>
      </c>
      <c r="B76" s="11"/>
      <c r="C76" s="11"/>
      <c r="D76" s="11"/>
      <c r="E76" s="11"/>
      <c r="F76" s="11"/>
      <c r="G76" s="11" t="s">
        <v>196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 t="s">
        <v>196</v>
      </c>
      <c r="S76" s="11"/>
      <c r="T76" s="11"/>
      <c r="U76" s="11"/>
      <c r="V76" s="11"/>
      <c r="W76" s="11"/>
      <c r="X76" s="11">
        <f t="shared" ref="X76:X100" si="3">COUNTIF(D76:W76,"X")</f>
        <v>2</v>
      </c>
      <c r="Y76" s="44" t="s">
        <v>379</v>
      </c>
    </row>
    <row r="77" spans="1:25" ht="15" x14ac:dyDescent="0.25">
      <c r="A77" s="14" t="s">
        <v>110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 t="s">
        <v>196</v>
      </c>
      <c r="O77" s="11" t="s">
        <v>196</v>
      </c>
      <c r="P77" s="11"/>
      <c r="Q77" s="11"/>
      <c r="R77" s="11"/>
      <c r="S77" s="11"/>
      <c r="T77" s="11"/>
      <c r="U77" s="11"/>
      <c r="V77" s="11"/>
      <c r="W77" s="11"/>
      <c r="X77" s="11">
        <f t="shared" si="3"/>
        <v>2</v>
      </c>
      <c r="Y77" s="44" t="s">
        <v>381</v>
      </c>
    </row>
    <row r="78" spans="1:25" ht="15" x14ac:dyDescent="0.25">
      <c r="A78" s="14" t="s">
        <v>112</v>
      </c>
      <c r="B78" s="11"/>
      <c r="C78" s="11"/>
      <c r="D78" s="11"/>
      <c r="E78" s="11"/>
      <c r="F78" s="11"/>
      <c r="G78" s="11"/>
      <c r="H78" s="11"/>
      <c r="I78" s="11"/>
      <c r="J78" s="11" t="s">
        <v>196</v>
      </c>
      <c r="K78" s="11"/>
      <c r="L78" s="11" t="s">
        <v>196</v>
      </c>
      <c r="M78" s="11" t="s">
        <v>196</v>
      </c>
      <c r="N78" s="11"/>
      <c r="O78" s="11"/>
      <c r="P78" s="11"/>
      <c r="Q78" s="11" t="s">
        <v>196</v>
      </c>
      <c r="R78" s="11"/>
      <c r="S78" s="11"/>
      <c r="T78" s="11"/>
      <c r="U78" s="11"/>
      <c r="V78" s="11"/>
      <c r="W78" s="11"/>
      <c r="X78" s="11">
        <f t="shared" si="3"/>
        <v>4</v>
      </c>
      <c r="Y78" s="44" t="s">
        <v>382</v>
      </c>
    </row>
    <row r="79" spans="1:25" ht="15" x14ac:dyDescent="0.25">
      <c r="A79" s="14" t="s">
        <v>510</v>
      </c>
      <c r="B79" s="10"/>
      <c r="C79" s="10"/>
      <c r="D79" s="11"/>
      <c r="E79" s="11" t="s">
        <v>196</v>
      </c>
      <c r="F79" s="11" t="s">
        <v>196</v>
      </c>
      <c r="G79" s="11" t="s">
        <v>196</v>
      </c>
      <c r="H79" s="11" t="s">
        <v>196</v>
      </c>
      <c r="I79" s="11" t="s">
        <v>196</v>
      </c>
      <c r="J79" s="11" t="s">
        <v>196</v>
      </c>
      <c r="K79" s="11" t="s">
        <v>196</v>
      </c>
      <c r="L79" s="11" t="s">
        <v>196</v>
      </c>
      <c r="M79" s="11" t="s">
        <v>196</v>
      </c>
      <c r="N79" s="11" t="s">
        <v>196</v>
      </c>
      <c r="O79" s="11"/>
      <c r="P79" s="11"/>
      <c r="Q79" s="11"/>
      <c r="R79" s="11"/>
      <c r="S79" s="11"/>
      <c r="T79" s="11"/>
      <c r="U79" s="11"/>
      <c r="V79" s="11"/>
      <c r="W79" s="11"/>
      <c r="X79" s="11">
        <f>COUNTIF(D79:W79,"X")</f>
        <v>10</v>
      </c>
      <c r="Y79" s="44" t="s">
        <v>388</v>
      </c>
    </row>
    <row r="80" spans="1:25" ht="15" x14ac:dyDescent="0.25">
      <c r="A80" s="14" t="s">
        <v>114</v>
      </c>
      <c r="B80" s="11"/>
      <c r="C80" s="11"/>
      <c r="D80" s="11"/>
      <c r="E80" s="11"/>
      <c r="F80" s="11"/>
      <c r="G80" s="11" t="s">
        <v>196</v>
      </c>
      <c r="H80" s="11" t="s">
        <v>196</v>
      </c>
      <c r="I80" s="11" t="s">
        <v>196</v>
      </c>
      <c r="J80" s="11" t="s">
        <v>196</v>
      </c>
      <c r="K80" s="11" t="s">
        <v>196</v>
      </c>
      <c r="L80" s="11" t="s">
        <v>196</v>
      </c>
      <c r="M80" s="11"/>
      <c r="N80" s="11" t="s">
        <v>196</v>
      </c>
      <c r="O80" s="11" t="s">
        <v>196</v>
      </c>
      <c r="P80" s="11" t="s">
        <v>196</v>
      </c>
      <c r="Q80" s="11" t="s">
        <v>196</v>
      </c>
      <c r="R80" s="11"/>
      <c r="S80" s="11"/>
      <c r="T80" s="11"/>
      <c r="U80" s="11"/>
      <c r="V80" s="11"/>
      <c r="W80" s="11"/>
      <c r="X80" s="11">
        <f t="shared" si="3"/>
        <v>10</v>
      </c>
      <c r="Y80" s="44" t="s">
        <v>383</v>
      </c>
    </row>
    <row r="81" spans="1:25" ht="15" x14ac:dyDescent="0.25">
      <c r="A81" s="14" t="s">
        <v>116</v>
      </c>
      <c r="B81" s="11"/>
      <c r="C81" s="11"/>
      <c r="D81" s="11"/>
      <c r="E81" s="11"/>
      <c r="F81" s="11"/>
      <c r="G81" s="11" t="s">
        <v>196</v>
      </c>
      <c r="H81" s="11" t="s">
        <v>196</v>
      </c>
      <c r="I81" s="11" t="s">
        <v>196</v>
      </c>
      <c r="J81" s="11" t="s">
        <v>196</v>
      </c>
      <c r="K81" s="11"/>
      <c r="L81" s="11" t="s">
        <v>196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>
        <f t="shared" si="3"/>
        <v>5</v>
      </c>
      <c r="Y81" s="44" t="s">
        <v>384</v>
      </c>
    </row>
    <row r="82" spans="1:25" ht="15" x14ac:dyDescent="0.25">
      <c r="A82" s="14" t="s">
        <v>118</v>
      </c>
      <c r="B82" s="11"/>
      <c r="C82" s="11"/>
      <c r="D82" s="11"/>
      <c r="E82" s="11"/>
      <c r="F82" s="11" t="s">
        <v>196</v>
      </c>
      <c r="G82" s="11" t="s">
        <v>196</v>
      </c>
      <c r="H82" s="11" t="s">
        <v>196</v>
      </c>
      <c r="I82" s="11" t="s">
        <v>196</v>
      </c>
      <c r="J82" s="11" t="s">
        <v>196</v>
      </c>
      <c r="K82" s="11" t="s">
        <v>196</v>
      </c>
      <c r="L82" s="11" t="s">
        <v>196</v>
      </c>
      <c r="M82" s="11"/>
      <c r="N82" s="11" t="s">
        <v>196</v>
      </c>
      <c r="O82" s="11" t="s">
        <v>196</v>
      </c>
      <c r="P82" s="11"/>
      <c r="Q82" s="11"/>
      <c r="R82" s="11"/>
      <c r="S82" s="11"/>
      <c r="T82" s="11"/>
      <c r="U82" s="11"/>
      <c r="V82" s="11"/>
      <c r="W82" s="11"/>
      <c r="X82" s="11">
        <f t="shared" si="3"/>
        <v>9</v>
      </c>
      <c r="Y82" s="44" t="s">
        <v>385</v>
      </c>
    </row>
    <row r="83" spans="1:25" ht="15" x14ac:dyDescent="0.25">
      <c r="A83" s="14" t="s">
        <v>120</v>
      </c>
      <c r="B83" s="11"/>
      <c r="C83" s="11"/>
      <c r="D83" s="11"/>
      <c r="E83" s="11"/>
      <c r="F83" s="11"/>
      <c r="G83" s="11" t="s">
        <v>196</v>
      </c>
      <c r="H83" s="11"/>
      <c r="I83" s="11"/>
      <c r="J83" s="11"/>
      <c r="K83" s="11"/>
      <c r="L83" s="11" t="s">
        <v>196</v>
      </c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>
        <f t="shared" si="3"/>
        <v>2</v>
      </c>
      <c r="Y83" s="44" t="s">
        <v>386</v>
      </c>
    </row>
    <row r="84" spans="1:25" s="4" customFormat="1" ht="15" x14ac:dyDescent="0.25">
      <c r="A84" s="14" t="s">
        <v>122</v>
      </c>
      <c r="B84" s="11"/>
      <c r="C84" s="11"/>
      <c r="D84" s="10"/>
      <c r="E84" s="10"/>
      <c r="F84" s="10"/>
      <c r="G84" s="10" t="s">
        <v>196</v>
      </c>
      <c r="H84" s="10"/>
      <c r="I84" s="10" t="s">
        <v>196</v>
      </c>
      <c r="J84" s="10"/>
      <c r="K84" s="10" t="s">
        <v>196</v>
      </c>
      <c r="L84" s="10"/>
      <c r="M84" s="10"/>
      <c r="N84" s="10"/>
      <c r="O84" s="10" t="s">
        <v>196</v>
      </c>
      <c r="P84" s="10"/>
      <c r="Q84" s="10"/>
      <c r="R84" s="10"/>
      <c r="S84" s="10"/>
      <c r="T84" s="10"/>
      <c r="U84" s="10"/>
      <c r="V84" s="10"/>
      <c r="W84" s="10"/>
      <c r="X84" s="11">
        <f t="shared" si="3"/>
        <v>4</v>
      </c>
      <c r="Y84" s="12" t="s">
        <v>387</v>
      </c>
    </row>
    <row r="85" spans="1:25" s="4" customFormat="1" ht="15" x14ac:dyDescent="0.25">
      <c r="A85" s="14" t="s">
        <v>297</v>
      </c>
      <c r="B85" s="11"/>
      <c r="C85" s="11"/>
      <c r="D85" s="10"/>
      <c r="E85" s="10"/>
      <c r="F85" s="10"/>
      <c r="G85" s="10"/>
      <c r="H85" s="10"/>
      <c r="I85" s="10" t="s">
        <v>196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>
        <f t="shared" si="3"/>
        <v>1</v>
      </c>
      <c r="Y85" s="12" t="s">
        <v>327</v>
      </c>
    </row>
    <row r="86" spans="1:25" ht="15" x14ac:dyDescent="0.25">
      <c r="A86" s="14" t="s">
        <v>125</v>
      </c>
      <c r="B86" s="11"/>
      <c r="C86" s="11"/>
      <c r="D86" s="11"/>
      <c r="E86" s="11"/>
      <c r="F86" s="11"/>
      <c r="G86" s="11" t="s">
        <v>196</v>
      </c>
      <c r="H86" s="11" t="s">
        <v>196</v>
      </c>
      <c r="I86" s="11" t="s">
        <v>196</v>
      </c>
      <c r="J86" s="11" t="s">
        <v>196</v>
      </c>
      <c r="K86" s="11"/>
      <c r="L86" s="11" t="s">
        <v>196</v>
      </c>
      <c r="M86" s="11"/>
      <c r="N86" s="11" t="s">
        <v>196</v>
      </c>
      <c r="O86" s="11"/>
      <c r="P86" s="11"/>
      <c r="Q86" s="11"/>
      <c r="R86" s="11"/>
      <c r="S86" s="11"/>
      <c r="T86" s="11"/>
      <c r="U86" s="11"/>
      <c r="V86" s="11"/>
      <c r="W86" s="11"/>
      <c r="X86" s="11">
        <f t="shared" si="3"/>
        <v>6</v>
      </c>
      <c r="Y86" s="44" t="s">
        <v>389</v>
      </c>
    </row>
    <row r="87" spans="1:25" ht="15" x14ac:dyDescent="0.25">
      <c r="A87" s="14" t="s">
        <v>128</v>
      </c>
      <c r="B87" s="11"/>
      <c r="C87" s="11"/>
      <c r="D87" s="11"/>
      <c r="E87" s="11" t="s">
        <v>196</v>
      </c>
      <c r="F87" s="11"/>
      <c r="G87" s="11" t="s">
        <v>196</v>
      </c>
      <c r="H87" s="11" t="s">
        <v>196</v>
      </c>
      <c r="I87" s="11" t="s">
        <v>196</v>
      </c>
      <c r="J87" s="11" t="s">
        <v>196</v>
      </c>
      <c r="K87" s="11" t="s">
        <v>196</v>
      </c>
      <c r="L87" s="11" t="s">
        <v>196</v>
      </c>
      <c r="M87" s="11"/>
      <c r="N87" s="11" t="s">
        <v>196</v>
      </c>
      <c r="O87" s="11" t="s">
        <v>196</v>
      </c>
      <c r="P87" s="11" t="s">
        <v>196</v>
      </c>
      <c r="Q87" s="11" t="s">
        <v>196</v>
      </c>
      <c r="R87" s="11" t="s">
        <v>196</v>
      </c>
      <c r="S87" s="11"/>
      <c r="T87" s="11"/>
      <c r="U87" s="11"/>
      <c r="V87" s="11"/>
      <c r="W87" s="11"/>
      <c r="X87" s="11">
        <f t="shared" si="3"/>
        <v>12</v>
      </c>
      <c r="Y87" s="44" t="s">
        <v>391</v>
      </c>
    </row>
    <row r="88" spans="1:25" ht="15" x14ac:dyDescent="0.25">
      <c r="A88" s="14" t="s">
        <v>130</v>
      </c>
      <c r="B88" s="11"/>
      <c r="C88" s="11"/>
      <c r="D88" s="11" t="s">
        <v>196</v>
      </c>
      <c r="E88" s="11" t="s">
        <v>196</v>
      </c>
      <c r="F88" s="11"/>
      <c r="G88" s="11" t="s">
        <v>196</v>
      </c>
      <c r="H88" s="11" t="s">
        <v>196</v>
      </c>
      <c r="I88" s="11" t="s">
        <v>196</v>
      </c>
      <c r="J88" s="11" t="s">
        <v>196</v>
      </c>
      <c r="K88" s="11" t="s">
        <v>196</v>
      </c>
      <c r="L88" s="11" t="s">
        <v>196</v>
      </c>
      <c r="M88" s="11"/>
      <c r="N88" s="11" t="s">
        <v>196</v>
      </c>
      <c r="O88" s="11"/>
      <c r="P88" s="11"/>
      <c r="Q88" s="11"/>
      <c r="R88" s="11"/>
      <c r="S88" s="11"/>
      <c r="T88" s="11"/>
      <c r="U88" s="11"/>
      <c r="V88" s="11"/>
      <c r="W88" s="11"/>
      <c r="X88" s="11">
        <f t="shared" si="3"/>
        <v>9</v>
      </c>
      <c r="Y88" s="44" t="s">
        <v>392</v>
      </c>
    </row>
    <row r="89" spans="1:25" ht="15" x14ac:dyDescent="0.25">
      <c r="A89" s="14" t="s">
        <v>132</v>
      </c>
      <c r="B89" s="11"/>
      <c r="C89" s="11"/>
      <c r="D89" s="11"/>
      <c r="E89" s="11"/>
      <c r="F89" s="11" t="s">
        <v>196</v>
      </c>
      <c r="G89" s="11" t="s">
        <v>196</v>
      </c>
      <c r="H89" s="11" t="s">
        <v>196</v>
      </c>
      <c r="I89" s="11" t="s">
        <v>196</v>
      </c>
      <c r="J89" s="11" t="s">
        <v>196</v>
      </c>
      <c r="K89" s="11" t="s">
        <v>196</v>
      </c>
      <c r="L89" s="11" t="s">
        <v>196</v>
      </c>
      <c r="M89" s="11" t="s">
        <v>196</v>
      </c>
      <c r="N89" s="11"/>
      <c r="O89" s="11" t="s">
        <v>196</v>
      </c>
      <c r="P89" s="11" t="s">
        <v>196</v>
      </c>
      <c r="Q89" s="11"/>
      <c r="R89" s="11"/>
      <c r="S89" s="11"/>
      <c r="T89" s="11"/>
      <c r="U89" s="11"/>
      <c r="V89" s="11"/>
      <c r="W89" s="11"/>
      <c r="X89" s="11">
        <f t="shared" si="3"/>
        <v>10</v>
      </c>
      <c r="Y89" s="44" t="s">
        <v>393</v>
      </c>
    </row>
    <row r="90" spans="1:25" ht="15" x14ac:dyDescent="0.25">
      <c r="A90" s="14" t="s">
        <v>134</v>
      </c>
      <c r="B90" s="11"/>
      <c r="C90" s="11"/>
      <c r="D90" s="11"/>
      <c r="E90" s="11"/>
      <c r="F90" s="11"/>
      <c r="G90" s="11" t="s">
        <v>196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>
        <f t="shared" si="3"/>
        <v>1</v>
      </c>
      <c r="Y90" s="44" t="s">
        <v>394</v>
      </c>
    </row>
    <row r="91" spans="1:25" ht="15" x14ac:dyDescent="0.25">
      <c r="A91" s="14" t="s">
        <v>509</v>
      </c>
      <c r="B91" s="11"/>
      <c r="C91" s="11"/>
      <c r="D91" s="11"/>
      <c r="E91" s="11" t="s">
        <v>196</v>
      </c>
      <c r="F91" s="11" t="s">
        <v>196</v>
      </c>
      <c r="G91" s="11" t="s">
        <v>196</v>
      </c>
      <c r="H91" s="11" t="s">
        <v>196</v>
      </c>
      <c r="I91" s="11" t="s">
        <v>196</v>
      </c>
      <c r="J91" s="11" t="s">
        <v>196</v>
      </c>
      <c r="K91" s="11" t="s">
        <v>196</v>
      </c>
      <c r="L91" s="11" t="s">
        <v>196</v>
      </c>
      <c r="M91" s="11"/>
      <c r="N91" s="11" t="s">
        <v>196</v>
      </c>
      <c r="O91" s="11" t="s">
        <v>196</v>
      </c>
      <c r="P91" s="11" t="s">
        <v>196</v>
      </c>
      <c r="Q91" s="11" t="s">
        <v>196</v>
      </c>
      <c r="R91" s="11"/>
      <c r="S91" s="11" t="s">
        <v>196</v>
      </c>
      <c r="T91" s="11"/>
      <c r="U91" s="11"/>
      <c r="V91" s="11"/>
      <c r="W91" s="11"/>
      <c r="X91" s="11">
        <f>COUNTIF(D91:W91,"X")</f>
        <v>13</v>
      </c>
      <c r="Y91" s="44" t="s">
        <v>390</v>
      </c>
    </row>
    <row r="92" spans="1:25" ht="15" x14ac:dyDescent="0.25">
      <c r="A92" s="14" t="s">
        <v>136</v>
      </c>
      <c r="B92" s="11"/>
      <c r="C92" s="11"/>
      <c r="D92" s="11"/>
      <c r="E92" s="11"/>
      <c r="F92" s="11"/>
      <c r="G92" s="11" t="s">
        <v>196</v>
      </c>
      <c r="H92" s="11" t="s">
        <v>196</v>
      </c>
      <c r="I92" s="11" t="s">
        <v>196</v>
      </c>
      <c r="J92" s="11" t="s">
        <v>196</v>
      </c>
      <c r="K92" s="11" t="s">
        <v>196</v>
      </c>
      <c r="L92" s="11" t="s">
        <v>196</v>
      </c>
      <c r="M92" s="11" t="s">
        <v>196</v>
      </c>
      <c r="N92" s="11" t="s">
        <v>196</v>
      </c>
      <c r="O92" s="11" t="s">
        <v>196</v>
      </c>
      <c r="P92" s="11" t="s">
        <v>196</v>
      </c>
      <c r="Q92" s="11" t="s">
        <v>196</v>
      </c>
      <c r="R92" s="11" t="s">
        <v>196</v>
      </c>
      <c r="S92" s="11"/>
      <c r="T92" s="11"/>
      <c r="U92" s="11"/>
      <c r="V92" s="11"/>
      <c r="W92" s="11"/>
      <c r="X92" s="11">
        <f t="shared" si="3"/>
        <v>12</v>
      </c>
      <c r="Y92" s="44" t="s">
        <v>395</v>
      </c>
    </row>
    <row r="93" spans="1:25" ht="15" x14ac:dyDescent="0.25">
      <c r="A93" s="14" t="s">
        <v>138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 t="s">
        <v>196</v>
      </c>
      <c r="S93" s="11"/>
      <c r="T93" s="11"/>
      <c r="U93" s="11"/>
      <c r="V93" s="11"/>
      <c r="W93" s="11"/>
      <c r="X93" s="11">
        <f t="shared" si="3"/>
        <v>1</v>
      </c>
      <c r="Y93" s="44" t="s">
        <v>396</v>
      </c>
    </row>
    <row r="94" spans="1:25" ht="15" x14ac:dyDescent="0.25">
      <c r="A94" s="14" t="s">
        <v>140</v>
      </c>
      <c r="B94" s="11"/>
      <c r="C94" s="11"/>
      <c r="D94" s="11"/>
      <c r="E94" s="11"/>
      <c r="F94" s="11"/>
      <c r="G94" s="11"/>
      <c r="H94" s="11"/>
      <c r="I94" s="11"/>
      <c r="J94" s="11"/>
      <c r="K94" s="11" t="s">
        <v>196</v>
      </c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>
        <f t="shared" si="3"/>
        <v>1</v>
      </c>
      <c r="Y94" s="44" t="s">
        <v>397</v>
      </c>
    </row>
    <row r="95" spans="1:25" ht="15" x14ac:dyDescent="0.25">
      <c r="A95" s="14" t="s">
        <v>195</v>
      </c>
      <c r="B95" s="11"/>
      <c r="C95" s="11"/>
      <c r="D95" s="11"/>
      <c r="E95" s="11"/>
      <c r="F95" s="11"/>
      <c r="G95" s="11"/>
      <c r="H95" s="11"/>
      <c r="I95" s="11" t="s">
        <v>196</v>
      </c>
      <c r="J95" s="11" t="s">
        <v>196</v>
      </c>
      <c r="K95" s="11" t="s">
        <v>196</v>
      </c>
      <c r="L95" s="11"/>
      <c r="M95" s="11" t="s">
        <v>196</v>
      </c>
      <c r="N95" s="11" t="s">
        <v>196</v>
      </c>
      <c r="O95" s="11"/>
      <c r="P95" s="11" t="s">
        <v>196</v>
      </c>
      <c r="Q95" s="11"/>
      <c r="R95" s="11"/>
      <c r="S95" s="11"/>
      <c r="T95" s="11"/>
      <c r="U95" s="11"/>
      <c r="V95" s="11"/>
      <c r="W95" s="11"/>
      <c r="X95" s="11">
        <f t="shared" si="3"/>
        <v>6</v>
      </c>
      <c r="Y95" s="44" t="s">
        <v>398</v>
      </c>
    </row>
    <row r="96" spans="1:25" ht="15" x14ac:dyDescent="0.25">
      <c r="A96" s="14" t="s">
        <v>142</v>
      </c>
      <c r="B96" s="11"/>
      <c r="C96" s="11"/>
      <c r="D96" s="11"/>
      <c r="E96" s="11"/>
      <c r="F96" s="11"/>
      <c r="G96" s="11" t="s">
        <v>196</v>
      </c>
      <c r="H96" s="11"/>
      <c r="I96" s="11" t="s">
        <v>196</v>
      </c>
      <c r="J96" s="11" t="s">
        <v>196</v>
      </c>
      <c r="K96" s="11"/>
      <c r="L96" s="11" t="s">
        <v>196</v>
      </c>
      <c r="M96" s="11" t="s">
        <v>196</v>
      </c>
      <c r="N96" s="11" t="s">
        <v>196</v>
      </c>
      <c r="O96" s="11" t="s">
        <v>196</v>
      </c>
      <c r="P96" s="11" t="s">
        <v>196</v>
      </c>
      <c r="Q96" s="11" t="s">
        <v>196</v>
      </c>
      <c r="R96" s="11" t="s">
        <v>196</v>
      </c>
      <c r="S96" s="11" t="s">
        <v>196</v>
      </c>
      <c r="T96" s="11"/>
      <c r="U96" s="11"/>
      <c r="V96" s="11"/>
      <c r="W96" s="11"/>
      <c r="X96" s="11">
        <f t="shared" si="3"/>
        <v>11</v>
      </c>
      <c r="Y96" s="44" t="s">
        <v>399</v>
      </c>
    </row>
    <row r="97" spans="1:25" ht="15" x14ac:dyDescent="0.25">
      <c r="A97" s="14" t="s">
        <v>144</v>
      </c>
      <c r="B97" s="10"/>
      <c r="C97" s="10"/>
      <c r="D97" s="11"/>
      <c r="E97" s="11"/>
      <c r="F97" s="11"/>
      <c r="G97" s="11"/>
      <c r="H97" s="11"/>
      <c r="I97" s="11"/>
      <c r="J97" s="11" t="s">
        <v>196</v>
      </c>
      <c r="K97" s="11"/>
      <c r="L97" s="11"/>
      <c r="M97" s="11" t="s">
        <v>196</v>
      </c>
      <c r="N97" s="11" t="s">
        <v>196</v>
      </c>
      <c r="O97" s="11"/>
      <c r="P97" s="11"/>
      <c r="Q97" s="11"/>
      <c r="R97" s="11"/>
      <c r="S97" s="11" t="s">
        <v>196</v>
      </c>
      <c r="T97" s="11"/>
      <c r="U97" s="11"/>
      <c r="V97" s="11"/>
      <c r="W97" s="11"/>
      <c r="X97" s="11">
        <f t="shared" si="3"/>
        <v>4</v>
      </c>
      <c r="Y97" s="44" t="s">
        <v>400</v>
      </c>
    </row>
    <row r="98" spans="1:25" ht="15" x14ac:dyDescent="0.25">
      <c r="A98" s="14" t="s">
        <v>146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 t="s">
        <v>196</v>
      </c>
      <c r="N98" s="11" t="s">
        <v>196</v>
      </c>
      <c r="O98" s="11" t="s">
        <v>196</v>
      </c>
      <c r="P98" s="11" t="s">
        <v>196</v>
      </c>
      <c r="Q98" s="11" t="s">
        <v>196</v>
      </c>
      <c r="R98" s="11" t="s">
        <v>196</v>
      </c>
      <c r="S98" s="11" t="s">
        <v>196</v>
      </c>
      <c r="T98" s="11" t="s">
        <v>196</v>
      </c>
      <c r="U98" s="11"/>
      <c r="V98" s="11"/>
      <c r="W98" s="11"/>
      <c r="X98" s="11">
        <f t="shared" si="3"/>
        <v>8</v>
      </c>
      <c r="Y98" s="44" t="s">
        <v>401</v>
      </c>
    </row>
    <row r="99" spans="1:25" ht="16.5" customHeight="1" x14ac:dyDescent="0.25">
      <c r="A99" s="14" t="s">
        <v>148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 t="s">
        <v>196</v>
      </c>
      <c r="M99" s="11"/>
      <c r="N99" s="11" t="s">
        <v>196</v>
      </c>
      <c r="O99" s="11"/>
      <c r="P99" s="11" t="s">
        <v>196</v>
      </c>
      <c r="Q99" s="11" t="s">
        <v>196</v>
      </c>
      <c r="R99" s="11" t="s">
        <v>196</v>
      </c>
      <c r="S99" s="11" t="s">
        <v>196</v>
      </c>
      <c r="T99" s="11" t="s">
        <v>196</v>
      </c>
      <c r="U99" s="11" t="s">
        <v>196</v>
      </c>
      <c r="V99" s="11"/>
      <c r="W99" s="11"/>
      <c r="X99" s="11">
        <f t="shared" si="3"/>
        <v>8</v>
      </c>
      <c r="Y99" s="44" t="s">
        <v>402</v>
      </c>
    </row>
    <row r="100" spans="1:25" ht="16.5" customHeight="1" x14ac:dyDescent="0.3">
      <c r="A100" s="14" t="s">
        <v>150</v>
      </c>
      <c r="B100" s="11"/>
      <c r="C100" s="11"/>
      <c r="D100" s="11"/>
      <c r="E100" s="11"/>
      <c r="F100" s="11"/>
      <c r="G100" s="11"/>
      <c r="H100" s="11"/>
      <c r="I100" s="11" t="s">
        <v>196</v>
      </c>
      <c r="J100" s="11" t="s">
        <v>196</v>
      </c>
      <c r="K100" s="11"/>
      <c r="L100" s="11"/>
      <c r="M100" s="11"/>
      <c r="N100" s="11"/>
      <c r="O100" s="11"/>
      <c r="P100" s="11"/>
      <c r="Q100" s="11" t="s">
        <v>196</v>
      </c>
      <c r="R100" s="11" t="s">
        <v>196</v>
      </c>
      <c r="S100" s="11" t="s">
        <v>196</v>
      </c>
      <c r="T100" s="11" t="s">
        <v>196</v>
      </c>
      <c r="U100" s="11"/>
      <c r="V100" s="11" t="s">
        <v>196</v>
      </c>
      <c r="W100" s="11"/>
      <c r="X100" s="11">
        <f t="shared" si="3"/>
        <v>7</v>
      </c>
      <c r="Y100" s="44" t="s">
        <v>403</v>
      </c>
    </row>
    <row r="101" spans="1:25" x14ac:dyDescent="0.3">
      <c r="A101" s="6"/>
      <c r="B101" s="11">
        <f t="shared" ref="B101:W101" si="4">COUNTIF(B6:B100,"X")</f>
        <v>2</v>
      </c>
      <c r="C101" s="11">
        <f t="shared" si="4"/>
        <v>3</v>
      </c>
      <c r="D101" s="11">
        <f t="shared" si="4"/>
        <v>5</v>
      </c>
      <c r="E101" s="11">
        <f t="shared" si="4"/>
        <v>18</v>
      </c>
      <c r="F101" s="11">
        <f t="shared" si="4"/>
        <v>19</v>
      </c>
      <c r="G101" s="11">
        <f t="shared" si="4"/>
        <v>54</v>
      </c>
      <c r="H101" s="11">
        <f t="shared" si="4"/>
        <v>42</v>
      </c>
      <c r="I101" s="11">
        <f t="shared" si="4"/>
        <v>67</v>
      </c>
      <c r="J101" s="11">
        <f t="shared" si="4"/>
        <v>40</v>
      </c>
      <c r="K101" s="11">
        <f t="shared" si="4"/>
        <v>41</v>
      </c>
      <c r="L101" s="11">
        <f t="shared" si="4"/>
        <v>42</v>
      </c>
      <c r="M101" s="11">
        <f t="shared" si="4"/>
        <v>33</v>
      </c>
      <c r="N101" s="11">
        <f t="shared" si="4"/>
        <v>35</v>
      </c>
      <c r="O101" s="11">
        <f t="shared" si="4"/>
        <v>24</v>
      </c>
      <c r="P101" s="11">
        <f t="shared" si="4"/>
        <v>25</v>
      </c>
      <c r="Q101" s="11">
        <f t="shared" si="4"/>
        <v>22</v>
      </c>
      <c r="R101" s="11">
        <f t="shared" si="4"/>
        <v>23</v>
      </c>
      <c r="S101" s="11">
        <f t="shared" si="4"/>
        <v>18</v>
      </c>
      <c r="T101" s="11">
        <f t="shared" si="4"/>
        <v>10</v>
      </c>
      <c r="U101" s="11">
        <f t="shared" si="4"/>
        <v>4</v>
      </c>
      <c r="V101" s="11">
        <f t="shared" si="4"/>
        <v>3</v>
      </c>
      <c r="W101" s="11">
        <f t="shared" si="4"/>
        <v>1</v>
      </c>
      <c r="X101" s="11"/>
      <c r="Y101" s="47"/>
    </row>
    <row r="102" spans="1:25" x14ac:dyDescent="0.3">
      <c r="A102" s="7"/>
      <c r="B102" s="11">
        <v>2</v>
      </c>
      <c r="C102" s="11">
        <v>1</v>
      </c>
      <c r="D102" s="11">
        <v>3</v>
      </c>
      <c r="E102" s="11">
        <v>3</v>
      </c>
      <c r="F102" s="11">
        <v>6</v>
      </c>
      <c r="G102" s="11">
        <v>18</v>
      </c>
      <c r="H102" s="11">
        <v>21</v>
      </c>
      <c r="I102" s="11">
        <v>24</v>
      </c>
      <c r="J102" s="11">
        <v>14</v>
      </c>
      <c r="K102" s="11">
        <v>12</v>
      </c>
      <c r="L102" s="11">
        <v>11</v>
      </c>
      <c r="M102" s="11">
        <v>16</v>
      </c>
      <c r="N102" s="11">
        <v>13</v>
      </c>
      <c r="O102" s="11">
        <v>7</v>
      </c>
      <c r="P102" s="11">
        <v>9</v>
      </c>
      <c r="Q102" s="11">
        <v>8</v>
      </c>
      <c r="R102" s="11">
        <v>10</v>
      </c>
      <c r="S102" s="11">
        <v>6</v>
      </c>
      <c r="T102" s="11">
        <v>4</v>
      </c>
      <c r="U102" s="11">
        <v>3</v>
      </c>
      <c r="V102" s="11">
        <v>1</v>
      </c>
      <c r="W102" s="11">
        <v>1</v>
      </c>
      <c r="X102" s="11">
        <f>SUM(B102:W102)</f>
        <v>193</v>
      </c>
    </row>
  </sheetData>
  <mergeCells count="6">
    <mergeCell ref="B3:E3"/>
    <mergeCell ref="F3:I3"/>
    <mergeCell ref="J3:M3"/>
    <mergeCell ref="R3:U3"/>
    <mergeCell ref="V3:W3"/>
    <mergeCell ref="N3:Q3"/>
  </mergeCells>
  <pageMargins left="0.7" right="0.7" top="0.75" bottom="0.75" header="0.3" footer="0.3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T104"/>
  <sheetViews>
    <sheetView zoomScaleNormal="100" workbookViewId="0">
      <pane ySplit="4" topLeftCell="A72" activePane="bottomLeft" state="frozen"/>
      <selection pane="bottomLeft" activeCell="O103" sqref="O103"/>
    </sheetView>
  </sheetViews>
  <sheetFormatPr defaultRowHeight="14.4" x14ac:dyDescent="0.3"/>
  <cols>
    <col min="1" max="1" width="46.5546875" style="28" customWidth="1"/>
    <col min="2" max="2" width="29" style="20" customWidth="1"/>
    <col min="3" max="14" width="3.5546875" style="20" customWidth="1"/>
    <col min="15" max="18" width="3.5546875" style="30" customWidth="1"/>
    <col min="19" max="70" width="3.6640625" style="30" customWidth="1"/>
    <col min="71" max="71" width="5.33203125" style="28" customWidth="1"/>
    <col min="285" max="285" width="46.88671875" customWidth="1"/>
    <col min="286" max="286" width="25.5546875" customWidth="1"/>
    <col min="287" max="287" width="7.109375" bestFit="1" customWidth="1"/>
    <col min="541" max="541" width="46.88671875" customWidth="1"/>
    <col min="542" max="542" width="25.5546875" customWidth="1"/>
    <col min="543" max="543" width="7.109375" bestFit="1" customWidth="1"/>
    <col min="797" max="797" width="46.88671875" customWidth="1"/>
    <col min="798" max="798" width="25.5546875" customWidth="1"/>
    <col min="799" max="799" width="7.109375" bestFit="1" customWidth="1"/>
    <col min="1053" max="1053" width="46.88671875" customWidth="1"/>
    <col min="1054" max="1054" width="25.5546875" customWidth="1"/>
    <col min="1055" max="1055" width="7.109375" bestFit="1" customWidth="1"/>
    <col min="1309" max="1309" width="46.88671875" customWidth="1"/>
    <col min="1310" max="1310" width="25.5546875" customWidth="1"/>
    <col min="1311" max="1311" width="7.109375" bestFit="1" customWidth="1"/>
    <col min="1565" max="1565" width="46.88671875" customWidth="1"/>
    <col min="1566" max="1566" width="25.5546875" customWidth="1"/>
    <col min="1567" max="1567" width="7.109375" bestFit="1" customWidth="1"/>
    <col min="1821" max="1821" width="46.88671875" customWidth="1"/>
    <col min="1822" max="1822" width="25.5546875" customWidth="1"/>
    <col min="1823" max="1823" width="7.109375" bestFit="1" customWidth="1"/>
    <col min="2077" max="2077" width="46.88671875" customWidth="1"/>
    <col min="2078" max="2078" width="25.5546875" customWidth="1"/>
    <col min="2079" max="2079" width="7.109375" bestFit="1" customWidth="1"/>
    <col min="2333" max="2333" width="46.88671875" customWidth="1"/>
    <col min="2334" max="2334" width="25.5546875" customWidth="1"/>
    <col min="2335" max="2335" width="7.109375" bestFit="1" customWidth="1"/>
    <col min="2589" max="2589" width="46.88671875" customWidth="1"/>
    <col min="2590" max="2590" width="25.5546875" customWidth="1"/>
    <col min="2591" max="2591" width="7.109375" bestFit="1" customWidth="1"/>
    <col min="2845" max="2845" width="46.88671875" customWidth="1"/>
    <col min="2846" max="2846" width="25.5546875" customWidth="1"/>
    <col min="2847" max="2847" width="7.109375" bestFit="1" customWidth="1"/>
    <col min="3101" max="3101" width="46.88671875" customWidth="1"/>
    <col min="3102" max="3102" width="25.5546875" customWidth="1"/>
    <col min="3103" max="3103" width="7.109375" bestFit="1" customWidth="1"/>
    <col min="3357" max="3357" width="46.88671875" customWidth="1"/>
    <col min="3358" max="3358" width="25.5546875" customWidth="1"/>
    <col min="3359" max="3359" width="7.109375" bestFit="1" customWidth="1"/>
    <col min="3613" max="3613" width="46.88671875" customWidth="1"/>
    <col min="3614" max="3614" width="25.5546875" customWidth="1"/>
    <col min="3615" max="3615" width="7.109375" bestFit="1" customWidth="1"/>
    <col min="3869" max="3869" width="46.88671875" customWidth="1"/>
    <col min="3870" max="3870" width="25.5546875" customWidth="1"/>
    <col min="3871" max="3871" width="7.109375" bestFit="1" customWidth="1"/>
    <col min="4125" max="4125" width="46.88671875" customWidth="1"/>
    <col min="4126" max="4126" width="25.5546875" customWidth="1"/>
    <col min="4127" max="4127" width="7.109375" bestFit="1" customWidth="1"/>
    <col min="4381" max="4381" width="46.88671875" customWidth="1"/>
    <col min="4382" max="4382" width="25.5546875" customWidth="1"/>
    <col min="4383" max="4383" width="7.109375" bestFit="1" customWidth="1"/>
    <col min="4637" max="4637" width="46.88671875" customWidth="1"/>
    <col min="4638" max="4638" width="25.5546875" customWidth="1"/>
    <col min="4639" max="4639" width="7.109375" bestFit="1" customWidth="1"/>
    <col min="4893" max="4893" width="46.88671875" customWidth="1"/>
    <col min="4894" max="4894" width="25.5546875" customWidth="1"/>
    <col min="4895" max="4895" width="7.109375" bestFit="1" customWidth="1"/>
    <col min="5149" max="5149" width="46.88671875" customWidth="1"/>
    <col min="5150" max="5150" width="25.5546875" customWidth="1"/>
    <col min="5151" max="5151" width="7.109375" bestFit="1" customWidth="1"/>
    <col min="5405" max="5405" width="46.88671875" customWidth="1"/>
    <col min="5406" max="5406" width="25.5546875" customWidth="1"/>
    <col min="5407" max="5407" width="7.109375" bestFit="1" customWidth="1"/>
    <col min="5661" max="5661" width="46.88671875" customWidth="1"/>
    <col min="5662" max="5662" width="25.5546875" customWidth="1"/>
    <col min="5663" max="5663" width="7.109375" bestFit="1" customWidth="1"/>
    <col min="5917" max="5917" width="46.88671875" customWidth="1"/>
    <col min="5918" max="5918" width="25.5546875" customWidth="1"/>
    <col min="5919" max="5919" width="7.109375" bestFit="1" customWidth="1"/>
    <col min="6173" max="6173" width="46.88671875" customWidth="1"/>
    <col min="6174" max="6174" width="25.5546875" customWidth="1"/>
    <col min="6175" max="6175" width="7.109375" bestFit="1" customWidth="1"/>
    <col min="6429" max="6429" width="46.88671875" customWidth="1"/>
    <col min="6430" max="6430" width="25.5546875" customWidth="1"/>
    <col min="6431" max="6431" width="7.109375" bestFit="1" customWidth="1"/>
    <col min="6685" max="6685" width="46.88671875" customWidth="1"/>
    <col min="6686" max="6686" width="25.5546875" customWidth="1"/>
    <col min="6687" max="6687" width="7.109375" bestFit="1" customWidth="1"/>
    <col min="6941" max="6941" width="46.88671875" customWidth="1"/>
    <col min="6942" max="6942" width="25.5546875" customWidth="1"/>
    <col min="6943" max="6943" width="7.109375" bestFit="1" customWidth="1"/>
    <col min="7197" max="7197" width="46.88671875" customWidth="1"/>
    <col min="7198" max="7198" width="25.5546875" customWidth="1"/>
    <col min="7199" max="7199" width="7.109375" bestFit="1" customWidth="1"/>
    <col min="7453" max="7453" width="46.88671875" customWidth="1"/>
    <col min="7454" max="7454" width="25.5546875" customWidth="1"/>
    <col min="7455" max="7455" width="7.109375" bestFit="1" customWidth="1"/>
    <col min="7709" max="7709" width="46.88671875" customWidth="1"/>
    <col min="7710" max="7710" width="25.5546875" customWidth="1"/>
    <col min="7711" max="7711" width="7.109375" bestFit="1" customWidth="1"/>
    <col min="7965" max="7965" width="46.88671875" customWidth="1"/>
    <col min="7966" max="7966" width="25.5546875" customWidth="1"/>
    <col min="7967" max="7967" width="7.109375" bestFit="1" customWidth="1"/>
    <col min="8221" max="8221" width="46.88671875" customWidth="1"/>
    <col min="8222" max="8222" width="25.5546875" customWidth="1"/>
    <col min="8223" max="8223" width="7.109375" bestFit="1" customWidth="1"/>
    <col min="8477" max="8477" width="46.88671875" customWidth="1"/>
    <col min="8478" max="8478" width="25.5546875" customWidth="1"/>
    <col min="8479" max="8479" width="7.109375" bestFit="1" customWidth="1"/>
    <col min="8733" max="8733" width="46.88671875" customWidth="1"/>
    <col min="8734" max="8734" width="25.5546875" customWidth="1"/>
    <col min="8735" max="8735" width="7.109375" bestFit="1" customWidth="1"/>
    <col min="8989" max="8989" width="46.88671875" customWidth="1"/>
    <col min="8990" max="8990" width="25.5546875" customWidth="1"/>
    <col min="8991" max="8991" width="7.109375" bestFit="1" customWidth="1"/>
    <col min="9245" max="9245" width="46.88671875" customWidth="1"/>
    <col min="9246" max="9246" width="25.5546875" customWidth="1"/>
    <col min="9247" max="9247" width="7.109375" bestFit="1" customWidth="1"/>
    <col min="9501" max="9501" width="46.88671875" customWidth="1"/>
    <col min="9502" max="9502" width="25.5546875" customWidth="1"/>
    <col min="9503" max="9503" width="7.109375" bestFit="1" customWidth="1"/>
    <col min="9757" max="9757" width="46.88671875" customWidth="1"/>
    <col min="9758" max="9758" width="25.5546875" customWidth="1"/>
    <col min="9759" max="9759" width="7.109375" bestFit="1" customWidth="1"/>
    <col min="10013" max="10013" width="46.88671875" customWidth="1"/>
    <col min="10014" max="10014" width="25.5546875" customWidth="1"/>
    <col min="10015" max="10015" width="7.109375" bestFit="1" customWidth="1"/>
    <col min="10269" max="10269" width="46.88671875" customWidth="1"/>
    <col min="10270" max="10270" width="25.5546875" customWidth="1"/>
    <col min="10271" max="10271" width="7.109375" bestFit="1" customWidth="1"/>
    <col min="10525" max="10525" width="46.88671875" customWidth="1"/>
    <col min="10526" max="10526" width="25.5546875" customWidth="1"/>
    <col min="10527" max="10527" width="7.109375" bestFit="1" customWidth="1"/>
    <col min="10781" max="10781" width="46.88671875" customWidth="1"/>
    <col min="10782" max="10782" width="25.5546875" customWidth="1"/>
    <col min="10783" max="10783" width="7.109375" bestFit="1" customWidth="1"/>
    <col min="11037" max="11037" width="46.88671875" customWidth="1"/>
    <col min="11038" max="11038" width="25.5546875" customWidth="1"/>
    <col min="11039" max="11039" width="7.109375" bestFit="1" customWidth="1"/>
    <col min="11293" max="11293" width="46.88671875" customWidth="1"/>
    <col min="11294" max="11294" width="25.5546875" customWidth="1"/>
    <col min="11295" max="11295" width="7.109375" bestFit="1" customWidth="1"/>
    <col min="11549" max="11549" width="46.88671875" customWidth="1"/>
    <col min="11550" max="11550" width="25.5546875" customWidth="1"/>
    <col min="11551" max="11551" width="7.109375" bestFit="1" customWidth="1"/>
    <col min="11805" max="11805" width="46.88671875" customWidth="1"/>
    <col min="11806" max="11806" width="25.5546875" customWidth="1"/>
    <col min="11807" max="11807" width="7.109375" bestFit="1" customWidth="1"/>
    <col min="12061" max="12061" width="46.88671875" customWidth="1"/>
    <col min="12062" max="12062" width="25.5546875" customWidth="1"/>
    <col min="12063" max="12063" width="7.109375" bestFit="1" customWidth="1"/>
    <col min="12317" max="12317" width="46.88671875" customWidth="1"/>
    <col min="12318" max="12318" width="25.5546875" customWidth="1"/>
    <col min="12319" max="12319" width="7.109375" bestFit="1" customWidth="1"/>
    <col min="12573" max="12573" width="46.88671875" customWidth="1"/>
    <col min="12574" max="12574" width="25.5546875" customWidth="1"/>
    <col min="12575" max="12575" width="7.109375" bestFit="1" customWidth="1"/>
    <col min="12829" max="12829" width="46.88671875" customWidth="1"/>
    <col min="12830" max="12830" width="25.5546875" customWidth="1"/>
    <col min="12831" max="12831" width="7.109375" bestFit="1" customWidth="1"/>
    <col min="13085" max="13085" width="46.88671875" customWidth="1"/>
    <col min="13086" max="13086" width="25.5546875" customWidth="1"/>
    <col min="13087" max="13087" width="7.109375" bestFit="1" customWidth="1"/>
    <col min="13341" max="13341" width="46.88671875" customWidth="1"/>
    <col min="13342" max="13342" width="25.5546875" customWidth="1"/>
    <col min="13343" max="13343" width="7.109375" bestFit="1" customWidth="1"/>
    <col min="13597" max="13597" width="46.88671875" customWidth="1"/>
    <col min="13598" max="13598" width="25.5546875" customWidth="1"/>
    <col min="13599" max="13599" width="7.109375" bestFit="1" customWidth="1"/>
    <col min="13853" max="13853" width="46.88671875" customWidth="1"/>
    <col min="13854" max="13854" width="25.5546875" customWidth="1"/>
    <col min="13855" max="13855" width="7.109375" bestFit="1" customWidth="1"/>
    <col min="14109" max="14109" width="46.88671875" customWidth="1"/>
    <col min="14110" max="14110" width="25.5546875" customWidth="1"/>
    <col min="14111" max="14111" width="7.109375" bestFit="1" customWidth="1"/>
    <col min="14365" max="14365" width="46.88671875" customWidth="1"/>
    <col min="14366" max="14366" width="25.5546875" customWidth="1"/>
    <col min="14367" max="14367" width="7.109375" bestFit="1" customWidth="1"/>
    <col min="14621" max="14621" width="46.88671875" customWidth="1"/>
    <col min="14622" max="14622" width="25.5546875" customWidth="1"/>
    <col min="14623" max="14623" width="7.109375" bestFit="1" customWidth="1"/>
    <col min="14877" max="14877" width="46.88671875" customWidth="1"/>
    <col min="14878" max="14878" width="25.5546875" customWidth="1"/>
    <col min="14879" max="14879" width="7.109375" bestFit="1" customWidth="1"/>
    <col min="15133" max="15133" width="46.88671875" customWidth="1"/>
    <col min="15134" max="15134" width="25.5546875" customWidth="1"/>
    <col min="15135" max="15135" width="7.109375" bestFit="1" customWidth="1"/>
    <col min="15389" max="15389" width="46.88671875" customWidth="1"/>
    <col min="15390" max="15390" width="25.5546875" customWidth="1"/>
    <col min="15391" max="15391" width="7.109375" bestFit="1" customWidth="1"/>
    <col min="15645" max="15645" width="46.88671875" customWidth="1"/>
    <col min="15646" max="15646" width="25.5546875" customWidth="1"/>
    <col min="15647" max="15647" width="7.109375" bestFit="1" customWidth="1"/>
    <col min="15901" max="15901" width="46.88671875" customWidth="1"/>
    <col min="15902" max="15902" width="25.5546875" customWidth="1"/>
    <col min="15903" max="15903" width="7.109375" bestFit="1" customWidth="1"/>
    <col min="16157" max="16157" width="46.88671875" customWidth="1"/>
    <col min="16158" max="16158" width="25.5546875" customWidth="1"/>
    <col min="16159" max="16159" width="7.109375" bestFit="1" customWidth="1"/>
  </cols>
  <sheetData>
    <row r="2" spans="1:71" ht="23.25" x14ac:dyDescent="0.35">
      <c r="C2" s="37" t="s">
        <v>317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</row>
    <row r="4" spans="1:71" s="1" customFormat="1" ht="15.75" x14ac:dyDescent="0.25">
      <c r="A4" s="15" t="s">
        <v>152</v>
      </c>
      <c r="B4" s="15" t="s">
        <v>0</v>
      </c>
      <c r="C4" s="33">
        <v>43</v>
      </c>
      <c r="D4" s="33">
        <v>44</v>
      </c>
      <c r="E4" s="33">
        <v>45</v>
      </c>
      <c r="F4" s="33">
        <v>46</v>
      </c>
      <c r="G4" s="33">
        <v>47</v>
      </c>
      <c r="H4" s="33">
        <v>48</v>
      </c>
      <c r="I4" s="33">
        <v>49</v>
      </c>
      <c r="J4" s="33">
        <v>50</v>
      </c>
      <c r="K4" s="33">
        <v>51</v>
      </c>
      <c r="L4" s="33">
        <v>52</v>
      </c>
      <c r="M4" s="33">
        <v>53</v>
      </c>
      <c r="N4" s="33">
        <v>54</v>
      </c>
      <c r="O4" s="34">
        <v>55</v>
      </c>
      <c r="P4" s="34">
        <v>56</v>
      </c>
      <c r="Q4" s="34">
        <v>57</v>
      </c>
      <c r="R4" s="34">
        <v>58</v>
      </c>
      <c r="S4" s="34">
        <v>59</v>
      </c>
      <c r="T4" s="34">
        <v>60</v>
      </c>
      <c r="U4" s="34">
        <v>61</v>
      </c>
      <c r="V4" s="34">
        <v>62</v>
      </c>
      <c r="W4" s="34">
        <v>63</v>
      </c>
      <c r="X4" s="34">
        <v>64</v>
      </c>
      <c r="Y4" s="34">
        <v>65</v>
      </c>
      <c r="Z4" s="34">
        <v>66</v>
      </c>
      <c r="AA4" s="34">
        <v>67</v>
      </c>
      <c r="AB4" s="34">
        <v>68</v>
      </c>
      <c r="AC4" s="34">
        <v>69</v>
      </c>
      <c r="AD4" s="34">
        <v>70</v>
      </c>
      <c r="AE4" s="34">
        <v>71</v>
      </c>
      <c r="AF4" s="34">
        <v>72</v>
      </c>
      <c r="AG4" s="34">
        <v>73</v>
      </c>
      <c r="AH4" s="34">
        <v>74</v>
      </c>
      <c r="AI4" s="34">
        <v>75</v>
      </c>
      <c r="AJ4" s="34">
        <v>76</v>
      </c>
      <c r="AK4" s="34">
        <v>77</v>
      </c>
      <c r="AL4" s="34">
        <v>78</v>
      </c>
      <c r="AM4" s="34">
        <v>79</v>
      </c>
      <c r="AN4" s="34">
        <v>80</v>
      </c>
      <c r="AO4" s="34">
        <v>81</v>
      </c>
      <c r="AP4" s="34">
        <v>82</v>
      </c>
      <c r="AQ4" s="34">
        <v>83</v>
      </c>
      <c r="AR4" s="34">
        <v>84</v>
      </c>
      <c r="AS4" s="34">
        <v>85</v>
      </c>
      <c r="AT4" s="34">
        <v>86</v>
      </c>
      <c r="AU4" s="34">
        <v>87</v>
      </c>
      <c r="AV4" s="34">
        <v>88</v>
      </c>
      <c r="AW4" s="34">
        <v>89</v>
      </c>
      <c r="AX4" s="34">
        <v>90</v>
      </c>
      <c r="AY4" s="34">
        <v>91</v>
      </c>
      <c r="AZ4" s="34">
        <v>92</v>
      </c>
      <c r="BA4" s="34">
        <v>93</v>
      </c>
      <c r="BB4" s="34">
        <v>94</v>
      </c>
      <c r="BC4" s="34">
        <v>95</v>
      </c>
      <c r="BD4" s="34">
        <v>96</v>
      </c>
      <c r="BE4" s="34">
        <v>97</v>
      </c>
      <c r="BF4" s="34">
        <v>98</v>
      </c>
      <c r="BG4" s="34">
        <v>99</v>
      </c>
      <c r="BH4" s="35" t="s">
        <v>304</v>
      </c>
      <c r="BI4" s="35" t="s">
        <v>305</v>
      </c>
      <c r="BJ4" s="35" t="s">
        <v>306</v>
      </c>
      <c r="BK4" s="35" t="s">
        <v>307</v>
      </c>
      <c r="BL4" s="35" t="s">
        <v>308</v>
      </c>
      <c r="BM4" s="35" t="s">
        <v>309</v>
      </c>
      <c r="BN4" s="35" t="s">
        <v>310</v>
      </c>
      <c r="BO4" s="35" t="s">
        <v>311</v>
      </c>
      <c r="BP4" s="35" t="s">
        <v>312</v>
      </c>
      <c r="BQ4" s="35" t="s">
        <v>313</v>
      </c>
      <c r="BR4" s="35" t="s">
        <v>314</v>
      </c>
      <c r="BS4" s="15"/>
    </row>
    <row r="5" spans="1:71" s="1" customFormat="1" ht="15.75" x14ac:dyDescent="0.25">
      <c r="A5" s="36" t="s">
        <v>300</v>
      </c>
      <c r="B5" s="52" t="s">
        <v>315</v>
      </c>
      <c r="C5" s="15"/>
      <c r="D5" s="16"/>
      <c r="E5" s="17"/>
      <c r="F5" s="51"/>
      <c r="G5" s="15"/>
      <c r="H5" s="15"/>
      <c r="I5" s="15"/>
      <c r="J5" s="15"/>
      <c r="K5" s="15"/>
      <c r="L5" s="15"/>
      <c r="M5" s="15"/>
      <c r="N5" s="21" t="s">
        <v>196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21">
        <f>COUNTIF(C5:BR5,"X")</f>
        <v>1</v>
      </c>
    </row>
    <row r="6" spans="1:71" s="2" customFormat="1" ht="15.75" x14ac:dyDescent="0.25">
      <c r="A6" s="19" t="s">
        <v>197</v>
      </c>
      <c r="B6" s="20" t="s">
        <v>170</v>
      </c>
      <c r="C6" s="21"/>
      <c r="D6" s="21"/>
      <c r="E6" s="15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 t="s">
        <v>196</v>
      </c>
      <c r="W6" s="21" t="s">
        <v>196</v>
      </c>
      <c r="X6" s="21"/>
      <c r="Y6" s="21"/>
      <c r="Z6" s="21"/>
      <c r="AA6" s="21"/>
      <c r="AB6" s="21"/>
      <c r="AC6" s="21" t="s">
        <v>196</v>
      </c>
      <c r="AD6" s="21"/>
      <c r="AE6" s="21" t="s">
        <v>196</v>
      </c>
      <c r="AF6" s="21"/>
      <c r="AG6" s="21"/>
      <c r="AH6" s="21"/>
      <c r="AI6" s="21" t="s">
        <v>196</v>
      </c>
      <c r="AJ6" s="21"/>
      <c r="AK6" s="21"/>
      <c r="AL6" s="21"/>
      <c r="AM6" s="21"/>
      <c r="AN6" s="21"/>
      <c r="AO6" s="21"/>
      <c r="AP6" s="21" t="s">
        <v>196</v>
      </c>
      <c r="AQ6" s="21"/>
      <c r="AR6" s="21"/>
      <c r="AS6" s="21" t="s">
        <v>196</v>
      </c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 t="s">
        <v>196</v>
      </c>
      <c r="BN6" s="21"/>
      <c r="BO6" s="21"/>
      <c r="BP6" s="21"/>
      <c r="BQ6" s="21"/>
      <c r="BR6" s="21"/>
      <c r="BS6" s="21">
        <f>COUNTIF(C6:BR6,"X")</f>
        <v>8</v>
      </c>
    </row>
    <row r="7" spans="1:71" ht="15" x14ac:dyDescent="0.25">
      <c r="A7" s="19" t="s">
        <v>198</v>
      </c>
      <c r="B7" s="20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2" t="s">
        <v>196</v>
      </c>
      <c r="X7" s="22" t="s">
        <v>196</v>
      </c>
      <c r="Y7" s="22"/>
      <c r="Z7" s="22"/>
      <c r="AA7" s="22"/>
      <c r="AB7" s="22"/>
      <c r="AC7" s="22"/>
      <c r="AD7" s="22"/>
      <c r="AE7" s="22" t="s">
        <v>196</v>
      </c>
      <c r="AF7" s="22" t="s">
        <v>196</v>
      </c>
      <c r="AG7" s="22"/>
      <c r="AH7" s="22"/>
      <c r="AI7" s="22"/>
      <c r="AJ7" s="22"/>
      <c r="AK7" s="22"/>
      <c r="AL7" s="22"/>
      <c r="AM7" s="22"/>
      <c r="AN7" s="22"/>
      <c r="AO7" s="22"/>
      <c r="AP7" s="22" t="s">
        <v>196</v>
      </c>
      <c r="AQ7" s="22"/>
      <c r="AR7" s="22"/>
      <c r="AS7" s="22" t="s">
        <v>196</v>
      </c>
      <c r="AT7" s="22"/>
      <c r="AU7" s="22" t="s">
        <v>196</v>
      </c>
      <c r="AV7" s="22"/>
      <c r="AW7" s="22"/>
      <c r="AX7" s="22"/>
      <c r="AY7" s="22"/>
      <c r="AZ7" s="22"/>
      <c r="BA7" s="22" t="s">
        <v>196</v>
      </c>
      <c r="BB7" s="22" t="s">
        <v>196</v>
      </c>
      <c r="BC7" s="22"/>
      <c r="BD7" s="22"/>
      <c r="BE7" s="22"/>
      <c r="BF7" s="22"/>
      <c r="BG7" s="22" t="s">
        <v>196</v>
      </c>
      <c r="BH7" s="22" t="s">
        <v>196</v>
      </c>
      <c r="BI7" s="22" t="s">
        <v>196</v>
      </c>
      <c r="BJ7" s="22"/>
      <c r="BK7" s="22" t="s">
        <v>196</v>
      </c>
      <c r="BL7" s="22" t="s">
        <v>196</v>
      </c>
      <c r="BM7" s="22" t="s">
        <v>196</v>
      </c>
      <c r="BN7" s="22" t="s">
        <v>196</v>
      </c>
      <c r="BO7" s="22" t="s">
        <v>196</v>
      </c>
      <c r="BP7" s="22" t="s">
        <v>196</v>
      </c>
      <c r="BQ7" s="22"/>
      <c r="BR7" s="22" t="s">
        <v>196</v>
      </c>
      <c r="BS7" s="21">
        <f t="shared" ref="BS7:BS72" si="0">COUNTIF(C7:BR7,"X")</f>
        <v>19</v>
      </c>
    </row>
    <row r="8" spans="1:71" s="4" customFormat="1" ht="12.75" x14ac:dyDescent="0.2">
      <c r="A8" s="19" t="s">
        <v>199</v>
      </c>
      <c r="B8" s="20" t="s">
        <v>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  <c r="P8" s="22"/>
      <c r="Q8" s="22"/>
      <c r="R8" s="22"/>
      <c r="S8" s="22"/>
      <c r="T8" s="22"/>
      <c r="U8" s="22"/>
      <c r="V8" s="22"/>
      <c r="W8" s="22"/>
      <c r="X8" s="22" t="s">
        <v>196</v>
      </c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1">
        <f t="shared" si="0"/>
        <v>1</v>
      </c>
    </row>
    <row r="9" spans="1:71" ht="15" x14ac:dyDescent="0.25">
      <c r="A9" s="19" t="s">
        <v>200</v>
      </c>
      <c r="B9" s="20" t="s">
        <v>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 t="s">
        <v>196</v>
      </c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 t="s">
        <v>196</v>
      </c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21">
        <f t="shared" si="0"/>
        <v>2</v>
      </c>
    </row>
    <row r="10" spans="1:71" x14ac:dyDescent="0.3">
      <c r="A10" s="19" t="s">
        <v>201</v>
      </c>
      <c r="B10" s="20" t="s">
        <v>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 t="s">
        <v>196</v>
      </c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21">
        <f t="shared" si="0"/>
        <v>1</v>
      </c>
    </row>
    <row r="11" spans="1:71" ht="15" x14ac:dyDescent="0.25">
      <c r="A11" s="19" t="s">
        <v>202</v>
      </c>
      <c r="B11" s="20" t="s">
        <v>10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 t="s">
        <v>196</v>
      </c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 t="s">
        <v>196</v>
      </c>
      <c r="BN11" s="8"/>
      <c r="BO11" s="8"/>
      <c r="BP11" s="8"/>
      <c r="BQ11" s="8"/>
      <c r="BR11" s="8"/>
      <c r="BS11" s="21">
        <f t="shared" si="0"/>
        <v>2</v>
      </c>
    </row>
    <row r="12" spans="1:71" ht="15" x14ac:dyDescent="0.25">
      <c r="A12" s="19" t="s">
        <v>203</v>
      </c>
      <c r="B12" s="20" t="s">
        <v>172</v>
      </c>
      <c r="C12" s="21"/>
      <c r="D12" s="21"/>
      <c r="E12" s="21"/>
      <c r="F12" s="21"/>
      <c r="G12" s="21"/>
      <c r="H12" s="21" t="s">
        <v>196</v>
      </c>
      <c r="I12" s="21"/>
      <c r="J12" s="21"/>
      <c r="K12" s="21"/>
      <c r="L12" s="21"/>
      <c r="M12" s="21"/>
      <c r="N12" s="21" t="s">
        <v>196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 t="s">
        <v>196</v>
      </c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 t="s">
        <v>196</v>
      </c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 t="s">
        <v>196</v>
      </c>
      <c r="BD12" s="8"/>
      <c r="BE12" s="8"/>
      <c r="BF12" s="8"/>
      <c r="BG12" s="8"/>
      <c r="BH12" s="8"/>
      <c r="BI12" s="8" t="s">
        <v>196</v>
      </c>
      <c r="BJ12" s="8"/>
      <c r="BK12" s="8"/>
      <c r="BL12" s="8"/>
      <c r="BM12" s="8" t="s">
        <v>196</v>
      </c>
      <c r="BN12" s="8"/>
      <c r="BO12" s="8"/>
      <c r="BP12" s="8"/>
      <c r="BQ12" s="8"/>
      <c r="BR12" s="8"/>
      <c r="BS12" s="21">
        <f t="shared" si="0"/>
        <v>7</v>
      </c>
    </row>
    <row r="13" spans="1:71" ht="15" x14ac:dyDescent="0.25">
      <c r="A13" s="19" t="s">
        <v>204</v>
      </c>
      <c r="B13" s="20" t="s">
        <v>12</v>
      </c>
      <c r="C13" s="21"/>
      <c r="D13" s="21"/>
      <c r="E13" s="21"/>
      <c r="F13" s="21"/>
      <c r="G13" s="21"/>
      <c r="H13" s="21"/>
      <c r="I13" s="21" t="s">
        <v>196</v>
      </c>
      <c r="J13" s="21"/>
      <c r="K13" s="21"/>
      <c r="L13" s="21"/>
      <c r="M13" s="21"/>
      <c r="N13" s="21"/>
      <c r="O13" s="8" t="s">
        <v>196</v>
      </c>
      <c r="P13" s="8"/>
      <c r="Q13" s="8"/>
      <c r="R13" s="8"/>
      <c r="S13" s="8"/>
      <c r="T13" s="8"/>
      <c r="U13" s="8"/>
      <c r="V13" s="8"/>
      <c r="W13" s="8"/>
      <c r="X13" s="8" t="s">
        <v>196</v>
      </c>
      <c r="Y13" s="8"/>
      <c r="Z13" s="8"/>
      <c r="AA13" s="8"/>
      <c r="AB13" s="8"/>
      <c r="AC13" s="8" t="s">
        <v>196</v>
      </c>
      <c r="AD13" s="8"/>
      <c r="AE13" s="8"/>
      <c r="AF13" s="8"/>
      <c r="AG13" s="8" t="s">
        <v>196</v>
      </c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 t="s">
        <v>196</v>
      </c>
      <c r="AV13" s="8"/>
      <c r="AW13" s="8"/>
      <c r="AX13" s="8"/>
      <c r="AY13" s="8"/>
      <c r="AZ13" s="8"/>
      <c r="BA13" s="8"/>
      <c r="BB13" s="8" t="s">
        <v>196</v>
      </c>
      <c r="BC13" s="8"/>
      <c r="BD13" s="8"/>
      <c r="BE13" s="8"/>
      <c r="BF13" s="8"/>
      <c r="BG13" s="8"/>
      <c r="BH13" s="8"/>
      <c r="BI13" s="8"/>
      <c r="BJ13" s="8" t="s">
        <v>196</v>
      </c>
      <c r="BK13" s="8" t="s">
        <v>196</v>
      </c>
      <c r="BL13" s="8" t="s">
        <v>196</v>
      </c>
      <c r="BM13" s="8" t="s">
        <v>196</v>
      </c>
      <c r="BN13" s="8" t="s">
        <v>196</v>
      </c>
      <c r="BO13" s="8" t="s">
        <v>196</v>
      </c>
      <c r="BP13" s="8"/>
      <c r="BQ13" s="8"/>
      <c r="BR13" s="8"/>
      <c r="BS13" s="21">
        <f t="shared" si="0"/>
        <v>13</v>
      </c>
    </row>
    <row r="14" spans="1:71" x14ac:dyDescent="0.3">
      <c r="A14" s="19" t="s">
        <v>205</v>
      </c>
      <c r="B14" s="20" t="s">
        <v>174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 t="s">
        <v>196</v>
      </c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21">
        <f t="shared" si="0"/>
        <v>1</v>
      </c>
    </row>
    <row r="15" spans="1:71" ht="15" x14ac:dyDescent="0.25">
      <c r="A15" s="19" t="s">
        <v>206</v>
      </c>
      <c r="B15" s="20" t="s">
        <v>14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 t="s">
        <v>196</v>
      </c>
      <c r="AD15" s="8"/>
      <c r="AE15" s="8"/>
      <c r="AF15" s="8"/>
      <c r="AG15" s="8" t="s">
        <v>196</v>
      </c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 t="s">
        <v>196</v>
      </c>
      <c r="BD15" s="8"/>
      <c r="BE15" s="8"/>
      <c r="BF15" s="8"/>
      <c r="BG15" s="8" t="s">
        <v>196</v>
      </c>
      <c r="BH15" s="8" t="s">
        <v>196</v>
      </c>
      <c r="BI15" s="8" t="s">
        <v>196</v>
      </c>
      <c r="BJ15" s="8" t="s">
        <v>196</v>
      </c>
      <c r="BK15" s="8"/>
      <c r="BL15" s="8"/>
      <c r="BM15" s="8" t="s">
        <v>196</v>
      </c>
      <c r="BN15" s="8"/>
      <c r="BO15" s="8"/>
      <c r="BP15" s="8"/>
      <c r="BQ15" s="8"/>
      <c r="BR15" s="8"/>
      <c r="BS15" s="21">
        <f t="shared" si="0"/>
        <v>8</v>
      </c>
    </row>
    <row r="16" spans="1:71" ht="15" x14ac:dyDescent="0.25">
      <c r="A16" s="19" t="s">
        <v>207</v>
      </c>
      <c r="B16" s="20" t="s">
        <v>16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 t="s">
        <v>196</v>
      </c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 t="s">
        <v>196</v>
      </c>
      <c r="BI16" s="8"/>
      <c r="BJ16" s="8"/>
      <c r="BK16" s="8" t="s">
        <v>196</v>
      </c>
      <c r="BL16" s="8" t="s">
        <v>196</v>
      </c>
      <c r="BM16" s="8" t="s">
        <v>196</v>
      </c>
      <c r="BN16" s="8"/>
      <c r="BO16" s="8" t="s">
        <v>196</v>
      </c>
      <c r="BP16" s="8"/>
      <c r="BQ16" s="8"/>
      <c r="BR16" s="8" t="s">
        <v>196</v>
      </c>
      <c r="BS16" s="21">
        <f t="shared" si="0"/>
        <v>7</v>
      </c>
    </row>
    <row r="17" spans="1:71" s="4" customFormat="1" ht="13.2" x14ac:dyDescent="0.25">
      <c r="A17" s="19" t="s">
        <v>208</v>
      </c>
      <c r="B17" s="20" t="s">
        <v>18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 t="s">
        <v>196</v>
      </c>
      <c r="AD17" s="22" t="s">
        <v>196</v>
      </c>
      <c r="AE17" s="22"/>
      <c r="AF17" s="22"/>
      <c r="AG17" s="22"/>
      <c r="AH17" s="22"/>
      <c r="AI17" s="22"/>
      <c r="AJ17" s="22"/>
      <c r="AK17" s="22"/>
      <c r="AL17" s="22" t="s">
        <v>196</v>
      </c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 t="s">
        <v>196</v>
      </c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1">
        <f t="shared" si="0"/>
        <v>4</v>
      </c>
    </row>
    <row r="18" spans="1:71" ht="15" x14ac:dyDescent="0.25">
      <c r="A18" s="19" t="s">
        <v>209</v>
      </c>
      <c r="B18" s="20" t="s">
        <v>20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8"/>
      <c r="P18" s="8"/>
      <c r="Q18" s="8"/>
      <c r="R18" s="8"/>
      <c r="S18" s="8"/>
      <c r="T18" s="8"/>
      <c r="U18" s="8"/>
      <c r="V18" s="8"/>
      <c r="W18" s="8"/>
      <c r="X18" s="8" t="s">
        <v>196</v>
      </c>
      <c r="Y18" s="8"/>
      <c r="Z18" s="8"/>
      <c r="AA18" s="8"/>
      <c r="AB18" s="8"/>
      <c r="AC18" s="8"/>
      <c r="AD18" s="8"/>
      <c r="AE18" s="8" t="s">
        <v>196</v>
      </c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 t="s">
        <v>196</v>
      </c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 t="s">
        <v>196</v>
      </c>
      <c r="BM18" s="8"/>
      <c r="BN18" s="8"/>
      <c r="BO18" s="8"/>
      <c r="BP18" s="8"/>
      <c r="BQ18" s="8"/>
      <c r="BR18" s="8"/>
      <c r="BS18" s="21">
        <f t="shared" si="0"/>
        <v>4</v>
      </c>
    </row>
    <row r="19" spans="1:71" ht="15" x14ac:dyDescent="0.25">
      <c r="A19" s="19" t="s">
        <v>210</v>
      </c>
      <c r="B19" s="20" t="s">
        <v>22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8"/>
      <c r="P19" s="8"/>
      <c r="Q19" s="8"/>
      <c r="R19" s="8"/>
      <c r="S19" s="8"/>
      <c r="T19" s="8"/>
      <c r="U19" s="8"/>
      <c r="V19" s="8"/>
      <c r="W19" s="8" t="s">
        <v>196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 t="s">
        <v>196</v>
      </c>
      <c r="BL19" s="8"/>
      <c r="BM19" s="8" t="s">
        <v>196</v>
      </c>
      <c r="BN19" s="8"/>
      <c r="BO19" s="8"/>
      <c r="BP19" s="8"/>
      <c r="BQ19" s="8"/>
      <c r="BR19" s="8"/>
      <c r="BS19" s="21">
        <f t="shared" si="0"/>
        <v>3</v>
      </c>
    </row>
    <row r="20" spans="1:71" ht="15" x14ac:dyDescent="0.25">
      <c r="A20" s="19" t="s">
        <v>211</v>
      </c>
      <c r="B20" s="20" t="s">
        <v>24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 t="s">
        <v>196</v>
      </c>
      <c r="O20" s="8" t="s">
        <v>196</v>
      </c>
      <c r="P20" s="8"/>
      <c r="Q20" s="8"/>
      <c r="R20" s="8"/>
      <c r="S20" s="8"/>
      <c r="T20" s="8"/>
      <c r="U20" s="8" t="s">
        <v>196</v>
      </c>
      <c r="V20" s="8"/>
      <c r="W20" s="8" t="s">
        <v>196</v>
      </c>
      <c r="X20" s="8" t="s">
        <v>196</v>
      </c>
      <c r="Y20" s="8" t="s">
        <v>196</v>
      </c>
      <c r="Z20" s="8"/>
      <c r="AA20" s="8"/>
      <c r="AB20" s="8"/>
      <c r="AC20" s="8" t="s">
        <v>196</v>
      </c>
      <c r="AD20" s="8" t="s">
        <v>196</v>
      </c>
      <c r="AE20" s="8" t="s">
        <v>196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 t="s">
        <v>196</v>
      </c>
      <c r="AT20" s="8" t="s">
        <v>196</v>
      </c>
      <c r="AU20" s="8"/>
      <c r="AV20" s="8"/>
      <c r="AW20" s="8"/>
      <c r="AX20" s="8"/>
      <c r="AY20" s="8"/>
      <c r="AZ20" s="8"/>
      <c r="BA20" s="8"/>
      <c r="BB20" s="8"/>
      <c r="BC20" s="8"/>
      <c r="BD20" s="8" t="s">
        <v>196</v>
      </c>
      <c r="BE20" s="8"/>
      <c r="BF20" s="8"/>
      <c r="BG20" s="8"/>
      <c r="BH20" s="8"/>
      <c r="BI20" s="8" t="s">
        <v>196</v>
      </c>
      <c r="BJ20" s="8"/>
      <c r="BK20" s="8"/>
      <c r="BL20" s="8" t="s">
        <v>196</v>
      </c>
      <c r="BM20" s="8" t="s">
        <v>196</v>
      </c>
      <c r="BN20" s="8" t="s">
        <v>196</v>
      </c>
      <c r="BO20" s="8" t="s">
        <v>196</v>
      </c>
      <c r="BP20" s="8" t="s">
        <v>196</v>
      </c>
      <c r="BQ20" s="8"/>
      <c r="BR20" s="8" t="s">
        <v>196</v>
      </c>
      <c r="BS20" s="21">
        <f t="shared" si="0"/>
        <v>19</v>
      </c>
    </row>
    <row r="21" spans="1:71" ht="15" x14ac:dyDescent="0.25">
      <c r="A21" s="19" t="s">
        <v>212</v>
      </c>
      <c r="B21" s="20" t="s">
        <v>176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8"/>
      <c r="P21" s="8"/>
      <c r="Q21" s="8"/>
      <c r="R21" s="8"/>
      <c r="S21" s="8"/>
      <c r="T21" s="8"/>
      <c r="U21" s="8"/>
      <c r="V21" s="8"/>
      <c r="W21" s="8" t="s">
        <v>196</v>
      </c>
      <c r="X21" s="8"/>
      <c r="Y21" s="8"/>
      <c r="Z21" s="8"/>
      <c r="AA21" s="8"/>
      <c r="AB21" s="8"/>
      <c r="AC21" s="8"/>
      <c r="AD21" s="8"/>
      <c r="AE21" s="8" t="s">
        <v>196</v>
      </c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 t="s">
        <v>196</v>
      </c>
      <c r="BN21" s="8"/>
      <c r="BO21" s="8"/>
      <c r="BP21" s="8"/>
      <c r="BQ21" s="8"/>
      <c r="BR21" s="8"/>
      <c r="BS21" s="21">
        <f t="shared" si="0"/>
        <v>3</v>
      </c>
    </row>
    <row r="22" spans="1:71" ht="15" x14ac:dyDescent="0.25">
      <c r="A22" s="19" t="s">
        <v>213</v>
      </c>
      <c r="B22" s="20" t="s">
        <v>26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8"/>
      <c r="P22" s="8"/>
      <c r="Q22" s="8"/>
      <c r="R22" s="8"/>
      <c r="S22" s="8"/>
      <c r="T22" s="8"/>
      <c r="U22" s="8"/>
      <c r="V22" s="8"/>
      <c r="W22" s="8" t="s">
        <v>196</v>
      </c>
      <c r="X22" s="8"/>
      <c r="Y22" s="8"/>
      <c r="Z22" s="8"/>
      <c r="AA22" s="8"/>
      <c r="AB22" s="8"/>
      <c r="AC22" s="8"/>
      <c r="AD22" s="8"/>
      <c r="AE22" s="8" t="s">
        <v>196</v>
      </c>
      <c r="AF22" s="8"/>
      <c r="AG22" s="8"/>
      <c r="AH22" s="8"/>
      <c r="AI22" s="8"/>
      <c r="AJ22" s="8" t="s">
        <v>196</v>
      </c>
      <c r="AK22" s="8"/>
      <c r="AL22" s="8"/>
      <c r="AM22" s="8"/>
      <c r="AN22" s="8"/>
      <c r="AO22" s="8"/>
      <c r="AP22" s="8"/>
      <c r="AQ22" s="8"/>
      <c r="AR22" s="8"/>
      <c r="AS22" s="8"/>
      <c r="AT22" s="8" t="s">
        <v>196</v>
      </c>
      <c r="AU22" s="8" t="s">
        <v>196</v>
      </c>
      <c r="AV22" s="8"/>
      <c r="AW22" s="8"/>
      <c r="AX22" s="8"/>
      <c r="AY22" s="8"/>
      <c r="AZ22" s="8"/>
      <c r="BA22" s="8"/>
      <c r="BB22" s="8"/>
      <c r="BC22" s="8" t="s">
        <v>196</v>
      </c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21">
        <f t="shared" si="0"/>
        <v>6</v>
      </c>
    </row>
    <row r="23" spans="1:71" ht="15" x14ac:dyDescent="0.25">
      <c r="A23" s="19" t="s">
        <v>301</v>
      </c>
      <c r="B23" s="20" t="s">
        <v>302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 t="s">
        <v>196</v>
      </c>
      <c r="BN23" s="8"/>
      <c r="BO23" s="8"/>
      <c r="BP23" s="8"/>
      <c r="BQ23" s="8"/>
      <c r="BR23" s="8"/>
      <c r="BS23" s="21">
        <f t="shared" si="0"/>
        <v>1</v>
      </c>
    </row>
    <row r="24" spans="1:71" ht="15" x14ac:dyDescent="0.25">
      <c r="A24" s="19" t="s">
        <v>214</v>
      </c>
      <c r="B24" s="20" t="s">
        <v>28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 t="s">
        <v>196</v>
      </c>
      <c r="AD24" s="8"/>
      <c r="AE24" s="8"/>
      <c r="AF24" s="8"/>
      <c r="AG24" s="8" t="s">
        <v>196</v>
      </c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21">
        <f t="shared" si="0"/>
        <v>2</v>
      </c>
    </row>
    <row r="25" spans="1:71" ht="15" x14ac:dyDescent="0.25">
      <c r="A25" s="19" t="s">
        <v>215</v>
      </c>
      <c r="B25" s="20" t="s">
        <v>177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8"/>
      <c r="P25" s="8"/>
      <c r="Q25" s="8"/>
      <c r="R25" s="8"/>
      <c r="S25" s="8"/>
      <c r="T25" s="8"/>
      <c r="U25" s="8"/>
      <c r="V25" s="8"/>
      <c r="W25" s="8" t="s">
        <v>196</v>
      </c>
      <c r="X25" s="8"/>
      <c r="Y25" s="8"/>
      <c r="Z25" s="8"/>
      <c r="AA25" s="8"/>
      <c r="AB25" s="8"/>
      <c r="AC25" s="8"/>
      <c r="AD25" s="8"/>
      <c r="AE25" s="8" t="s">
        <v>196</v>
      </c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21">
        <f t="shared" si="0"/>
        <v>2</v>
      </c>
    </row>
    <row r="26" spans="1:71" ht="15" x14ac:dyDescent="0.25">
      <c r="A26" s="19" t="s">
        <v>216</v>
      </c>
      <c r="B26" s="20" t="s">
        <v>30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8"/>
      <c r="P26" s="8"/>
      <c r="Q26" s="8"/>
      <c r="R26" s="8"/>
      <c r="S26" s="8"/>
      <c r="T26" s="8"/>
      <c r="U26" s="8"/>
      <c r="V26" s="8"/>
      <c r="W26" s="8" t="s">
        <v>196</v>
      </c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21">
        <f t="shared" si="0"/>
        <v>1</v>
      </c>
    </row>
    <row r="27" spans="1:71" ht="15" x14ac:dyDescent="0.25">
      <c r="A27" s="19" t="s">
        <v>217</v>
      </c>
      <c r="B27" s="20" t="s">
        <v>179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 t="s">
        <v>196</v>
      </c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 t="s">
        <v>196</v>
      </c>
      <c r="BJ27" s="8"/>
      <c r="BK27" s="8"/>
      <c r="BL27" s="8"/>
      <c r="BM27" s="8"/>
      <c r="BN27" s="8"/>
      <c r="BO27" s="8"/>
      <c r="BP27" s="8"/>
      <c r="BQ27" s="8"/>
      <c r="BR27" s="8"/>
      <c r="BS27" s="21">
        <f t="shared" si="0"/>
        <v>2</v>
      </c>
    </row>
    <row r="28" spans="1:71" ht="15" x14ac:dyDescent="0.25">
      <c r="A28" s="19" t="s">
        <v>218</v>
      </c>
      <c r="B28" s="20" t="s">
        <v>32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 t="s">
        <v>196</v>
      </c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 t="s">
        <v>196</v>
      </c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21">
        <f t="shared" si="0"/>
        <v>2</v>
      </c>
    </row>
    <row r="29" spans="1:71" ht="15" x14ac:dyDescent="0.25">
      <c r="A29" s="19" t="s">
        <v>219</v>
      </c>
      <c r="B29" s="20" t="s">
        <v>181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 t="s">
        <v>196</v>
      </c>
      <c r="BD29" s="8"/>
      <c r="BE29" s="8"/>
      <c r="BF29" s="8"/>
      <c r="BG29" s="8"/>
      <c r="BH29" s="8" t="s">
        <v>196</v>
      </c>
      <c r="BI29" s="8" t="s">
        <v>196</v>
      </c>
      <c r="BJ29" s="8"/>
      <c r="BK29" s="8"/>
      <c r="BL29" s="8"/>
      <c r="BM29" s="8"/>
      <c r="BN29" s="8"/>
      <c r="BO29" s="8"/>
      <c r="BP29" s="8"/>
      <c r="BQ29" s="8"/>
      <c r="BR29" s="8"/>
      <c r="BS29" s="21">
        <f t="shared" si="0"/>
        <v>3</v>
      </c>
    </row>
    <row r="30" spans="1:71" ht="15" x14ac:dyDescent="0.25">
      <c r="A30" s="19" t="s">
        <v>220</v>
      </c>
      <c r="B30" s="20" t="s">
        <v>34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 t="s">
        <v>196</v>
      </c>
      <c r="N30" s="21" t="s">
        <v>196</v>
      </c>
      <c r="O30" s="8"/>
      <c r="P30" s="8"/>
      <c r="Q30" s="8"/>
      <c r="R30" s="8"/>
      <c r="S30" s="8"/>
      <c r="T30" s="8"/>
      <c r="U30" s="8" t="s">
        <v>196</v>
      </c>
      <c r="V30" s="8"/>
      <c r="W30" s="8" t="s">
        <v>196</v>
      </c>
      <c r="X30" s="8" t="s">
        <v>196</v>
      </c>
      <c r="Y30" s="8"/>
      <c r="Z30" s="8"/>
      <c r="AA30" s="8"/>
      <c r="AB30" s="8"/>
      <c r="AC30" s="8" t="s">
        <v>196</v>
      </c>
      <c r="AD30" s="8" t="s">
        <v>196</v>
      </c>
      <c r="AE30" s="8" t="s">
        <v>196</v>
      </c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 t="s">
        <v>196</v>
      </c>
      <c r="AU30" s="8" t="s">
        <v>196</v>
      </c>
      <c r="AV30" s="8"/>
      <c r="AW30" s="8"/>
      <c r="AX30" s="8"/>
      <c r="AY30" s="8"/>
      <c r="AZ30" s="8"/>
      <c r="BA30" s="8"/>
      <c r="BB30" s="8"/>
      <c r="BC30" s="8" t="s">
        <v>196</v>
      </c>
      <c r="BD30" s="8"/>
      <c r="BE30" s="8"/>
      <c r="BF30" s="8"/>
      <c r="BG30" s="8" t="s">
        <v>196</v>
      </c>
      <c r="BH30" s="8" t="s">
        <v>196</v>
      </c>
      <c r="BI30" s="8" t="s">
        <v>196</v>
      </c>
      <c r="BJ30" s="8" t="s">
        <v>196</v>
      </c>
      <c r="BK30" s="8" t="s">
        <v>196</v>
      </c>
      <c r="BL30" s="8" t="s">
        <v>196</v>
      </c>
      <c r="BM30" s="8" t="s">
        <v>196</v>
      </c>
      <c r="BN30" s="8" t="s">
        <v>196</v>
      </c>
      <c r="BO30" s="8" t="s">
        <v>196</v>
      </c>
      <c r="BP30" s="8" t="s">
        <v>196</v>
      </c>
      <c r="BQ30" s="8"/>
      <c r="BR30" s="8" t="s">
        <v>196</v>
      </c>
      <c r="BS30" s="21">
        <f t="shared" si="0"/>
        <v>22</v>
      </c>
    </row>
    <row r="31" spans="1:71" ht="15" x14ac:dyDescent="0.25">
      <c r="A31" s="19" t="s">
        <v>221</v>
      </c>
      <c r="B31" s="20" t="s">
        <v>36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8"/>
      <c r="P31" s="8"/>
      <c r="Q31" s="8"/>
      <c r="R31" s="8"/>
      <c r="S31" s="8"/>
      <c r="T31" s="8"/>
      <c r="U31" s="8" t="s">
        <v>196</v>
      </c>
      <c r="V31" s="8"/>
      <c r="W31" s="8"/>
      <c r="X31" s="8" t="s">
        <v>196</v>
      </c>
      <c r="Y31" s="8"/>
      <c r="Z31" s="8"/>
      <c r="AA31" s="8"/>
      <c r="AB31" s="8"/>
      <c r="AC31" s="8" t="s">
        <v>196</v>
      </c>
      <c r="AD31" s="8"/>
      <c r="AE31" s="8"/>
      <c r="AF31" s="8"/>
      <c r="AG31" s="8" t="s">
        <v>196</v>
      </c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 t="s">
        <v>196</v>
      </c>
      <c r="BD31" s="8"/>
      <c r="BE31" s="8"/>
      <c r="BF31" s="8"/>
      <c r="BG31" s="8"/>
      <c r="BH31" s="8"/>
      <c r="BI31" s="8"/>
      <c r="BJ31" s="8"/>
      <c r="BK31" s="8"/>
      <c r="BL31" s="8"/>
      <c r="BM31" s="8" t="s">
        <v>196</v>
      </c>
      <c r="BN31" s="8"/>
      <c r="BO31" s="8"/>
      <c r="BP31" s="8"/>
      <c r="BQ31" s="8"/>
      <c r="BR31" s="8"/>
      <c r="BS31" s="21">
        <f t="shared" si="0"/>
        <v>6</v>
      </c>
    </row>
    <row r="32" spans="1:71" ht="15" x14ac:dyDescent="0.25">
      <c r="A32" s="19" t="s">
        <v>303</v>
      </c>
      <c r="B32" s="20" t="s">
        <v>316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 t="s">
        <v>196</v>
      </c>
      <c r="AK32" s="8"/>
      <c r="AL32" s="8"/>
      <c r="AM32" s="8"/>
      <c r="AN32" s="8"/>
      <c r="AO32" s="8"/>
      <c r="AP32" s="8"/>
      <c r="AQ32" s="8"/>
      <c r="AR32" s="8"/>
      <c r="AS32" s="8"/>
      <c r="AT32" s="8" t="s">
        <v>196</v>
      </c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21">
        <f t="shared" si="0"/>
        <v>2</v>
      </c>
    </row>
    <row r="33" spans="1:71" ht="15" x14ac:dyDescent="0.25">
      <c r="A33" s="19" t="s">
        <v>222</v>
      </c>
      <c r="B33" s="20" t="s">
        <v>183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 t="s">
        <v>196</v>
      </c>
      <c r="AD33" s="8"/>
      <c r="AE33" s="8"/>
      <c r="AF33" s="8"/>
      <c r="AG33" s="8" t="s">
        <v>196</v>
      </c>
      <c r="AH33" s="8"/>
      <c r="AI33" s="8" t="s">
        <v>196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 t="s">
        <v>196</v>
      </c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21">
        <f t="shared" si="0"/>
        <v>4</v>
      </c>
    </row>
    <row r="34" spans="1:71" ht="15" x14ac:dyDescent="0.25">
      <c r="A34" s="19" t="s">
        <v>223</v>
      </c>
      <c r="B34" s="20" t="s">
        <v>38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 t="s">
        <v>196</v>
      </c>
      <c r="BK34" s="8"/>
      <c r="BL34" s="8" t="s">
        <v>196</v>
      </c>
      <c r="BM34" s="8"/>
      <c r="BN34" s="8"/>
      <c r="BO34" s="8"/>
      <c r="BP34" s="8"/>
      <c r="BQ34" s="8"/>
      <c r="BR34" s="8"/>
      <c r="BS34" s="21">
        <f t="shared" si="0"/>
        <v>2</v>
      </c>
    </row>
    <row r="35" spans="1:71" ht="15" x14ac:dyDescent="0.25">
      <c r="A35" s="19" t="s">
        <v>224</v>
      </c>
      <c r="B35" s="20" t="s">
        <v>40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 t="s">
        <v>196</v>
      </c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 t="s">
        <v>196</v>
      </c>
      <c r="BJ35" s="8"/>
      <c r="BK35" s="8"/>
      <c r="BL35" s="8"/>
      <c r="BM35" s="8" t="s">
        <v>196</v>
      </c>
      <c r="BN35" s="8"/>
      <c r="BO35" s="8"/>
      <c r="BP35" s="8"/>
      <c r="BQ35" s="8"/>
      <c r="BR35" s="8"/>
      <c r="BS35" s="21">
        <f t="shared" si="0"/>
        <v>3</v>
      </c>
    </row>
    <row r="36" spans="1:71" ht="15" x14ac:dyDescent="0.25">
      <c r="A36" s="19" t="s">
        <v>225</v>
      </c>
      <c r="B36" s="20" t="s">
        <v>42</v>
      </c>
      <c r="C36" s="21" t="s">
        <v>196</v>
      </c>
      <c r="D36" s="21"/>
      <c r="E36" s="21"/>
      <c r="F36" s="21"/>
      <c r="G36" s="21" t="s">
        <v>196</v>
      </c>
      <c r="H36" s="21" t="s">
        <v>196</v>
      </c>
      <c r="I36" s="21"/>
      <c r="J36" s="21"/>
      <c r="K36" s="21"/>
      <c r="L36" s="21"/>
      <c r="M36" s="21" t="s">
        <v>196</v>
      </c>
      <c r="N36" s="21" t="s">
        <v>196</v>
      </c>
      <c r="O36" s="8"/>
      <c r="P36" s="8"/>
      <c r="Q36" s="8"/>
      <c r="R36" s="8" t="s">
        <v>196</v>
      </c>
      <c r="S36" s="8"/>
      <c r="T36" s="8"/>
      <c r="U36" s="8" t="s">
        <v>196</v>
      </c>
      <c r="V36" s="8"/>
      <c r="W36" s="8" t="s">
        <v>196</v>
      </c>
      <c r="X36" s="8" t="s">
        <v>196</v>
      </c>
      <c r="Y36" s="8"/>
      <c r="Z36" s="8"/>
      <c r="AA36" s="8"/>
      <c r="AB36" s="8"/>
      <c r="AC36" s="8"/>
      <c r="AD36" s="8" t="s">
        <v>196</v>
      </c>
      <c r="AE36" s="8" t="s">
        <v>196</v>
      </c>
      <c r="AF36" s="8"/>
      <c r="AG36" s="8" t="s">
        <v>196</v>
      </c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 t="s">
        <v>196</v>
      </c>
      <c r="AT36" s="8" t="s">
        <v>196</v>
      </c>
      <c r="AU36" s="8" t="s">
        <v>196</v>
      </c>
      <c r="AV36" s="8"/>
      <c r="AW36" s="8"/>
      <c r="AX36" s="8"/>
      <c r="AY36" s="8"/>
      <c r="AZ36" s="8"/>
      <c r="BA36" s="8"/>
      <c r="BB36" s="8" t="s">
        <v>196</v>
      </c>
      <c r="BC36" s="8" t="s">
        <v>196</v>
      </c>
      <c r="BD36" s="8"/>
      <c r="BE36" s="8"/>
      <c r="BF36" s="8"/>
      <c r="BG36" s="8" t="s">
        <v>196</v>
      </c>
      <c r="BH36" s="8" t="s">
        <v>196</v>
      </c>
      <c r="BI36" s="8" t="s">
        <v>196</v>
      </c>
      <c r="BJ36" s="8" t="s">
        <v>196</v>
      </c>
      <c r="BK36" s="8" t="s">
        <v>196</v>
      </c>
      <c r="BL36" s="8" t="s">
        <v>196</v>
      </c>
      <c r="BM36" s="8" t="s">
        <v>196</v>
      </c>
      <c r="BN36" s="8" t="s">
        <v>196</v>
      </c>
      <c r="BO36" s="8" t="s">
        <v>196</v>
      </c>
      <c r="BP36" s="8"/>
      <c r="BQ36" s="8"/>
      <c r="BR36" s="8"/>
      <c r="BS36" s="21">
        <f t="shared" si="0"/>
        <v>26</v>
      </c>
    </row>
    <row r="37" spans="1:71" ht="15" x14ac:dyDescent="0.25">
      <c r="A37" s="19" t="s">
        <v>226</v>
      </c>
      <c r="B37" s="20" t="s">
        <v>44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 t="s">
        <v>196</v>
      </c>
      <c r="N37" s="21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 t="s">
        <v>196</v>
      </c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 t="s">
        <v>196</v>
      </c>
      <c r="BL37" s="8" t="s">
        <v>196</v>
      </c>
      <c r="BM37" s="8" t="s">
        <v>196</v>
      </c>
      <c r="BN37" s="8"/>
      <c r="BO37" s="8"/>
      <c r="BP37" s="8"/>
      <c r="BQ37" s="8"/>
      <c r="BR37" s="8"/>
      <c r="BS37" s="21">
        <f t="shared" si="0"/>
        <v>5</v>
      </c>
    </row>
    <row r="38" spans="1:71" s="4" customFormat="1" ht="12.75" x14ac:dyDescent="0.2">
      <c r="A38" s="19" t="s">
        <v>227</v>
      </c>
      <c r="B38" s="20" t="s">
        <v>46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 t="s">
        <v>196</v>
      </c>
      <c r="O38" s="22"/>
      <c r="P38" s="22"/>
      <c r="Q38" s="22"/>
      <c r="R38" s="22"/>
      <c r="S38" s="22"/>
      <c r="T38" s="22"/>
      <c r="U38" s="22"/>
      <c r="V38" s="22"/>
      <c r="W38" s="22" t="s">
        <v>196</v>
      </c>
      <c r="X38" s="22" t="s">
        <v>196</v>
      </c>
      <c r="Y38" s="22"/>
      <c r="Z38" s="22"/>
      <c r="AA38" s="22"/>
      <c r="AB38" s="22"/>
      <c r="AC38" s="22" t="s">
        <v>196</v>
      </c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 t="s">
        <v>196</v>
      </c>
      <c r="AT38" s="22" t="s">
        <v>196</v>
      </c>
      <c r="AU38" s="22" t="s">
        <v>196</v>
      </c>
      <c r="AV38" s="22"/>
      <c r="AW38" s="22"/>
      <c r="AX38" s="22"/>
      <c r="AY38" s="22"/>
      <c r="AZ38" s="22"/>
      <c r="BA38" s="22"/>
      <c r="BB38" s="22"/>
      <c r="BC38" s="22" t="s">
        <v>196</v>
      </c>
      <c r="BD38" s="22"/>
      <c r="BE38" s="22"/>
      <c r="BF38" s="22"/>
      <c r="BG38" s="22"/>
      <c r="BH38" s="22"/>
      <c r="BI38" s="22" t="s">
        <v>196</v>
      </c>
      <c r="BJ38" s="22"/>
      <c r="BK38" s="22" t="s">
        <v>296</v>
      </c>
      <c r="BL38" s="22" t="s">
        <v>196</v>
      </c>
      <c r="BM38" s="22" t="s">
        <v>196</v>
      </c>
      <c r="BN38" s="22" t="s">
        <v>196</v>
      </c>
      <c r="BO38" s="22" t="s">
        <v>196</v>
      </c>
      <c r="BP38" s="22"/>
      <c r="BQ38" s="22"/>
      <c r="BR38" s="22" t="s">
        <v>196</v>
      </c>
      <c r="BS38" s="21">
        <f t="shared" si="0"/>
        <v>14</v>
      </c>
    </row>
    <row r="39" spans="1:71" ht="15" x14ac:dyDescent="0.25">
      <c r="A39" s="19" t="s">
        <v>228</v>
      </c>
      <c r="B39" s="20" t="s">
        <v>48</v>
      </c>
      <c r="C39" s="21" t="s">
        <v>196</v>
      </c>
      <c r="D39" s="21"/>
      <c r="E39" s="21" t="s">
        <v>196</v>
      </c>
      <c r="F39" s="21"/>
      <c r="G39" s="21"/>
      <c r="H39" s="21"/>
      <c r="I39" s="21"/>
      <c r="J39" s="21"/>
      <c r="K39" s="21"/>
      <c r="L39" s="21"/>
      <c r="M39" s="21"/>
      <c r="N39" s="21"/>
      <c r="O39" s="8" t="s">
        <v>196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 t="s">
        <v>196</v>
      </c>
      <c r="AD39" s="8"/>
      <c r="AE39" s="8"/>
      <c r="AF39" s="8"/>
      <c r="AG39" s="8" t="s">
        <v>196</v>
      </c>
      <c r="AH39" s="8"/>
      <c r="AI39" s="8"/>
      <c r="AJ39" s="8" t="s">
        <v>196</v>
      </c>
      <c r="AK39" s="8" t="s">
        <v>196</v>
      </c>
      <c r="AL39" s="8"/>
      <c r="AM39" s="8"/>
      <c r="AN39" s="8"/>
      <c r="AO39" s="8"/>
      <c r="AP39" s="8" t="s">
        <v>196</v>
      </c>
      <c r="AQ39" s="8"/>
      <c r="AR39" s="8"/>
      <c r="AS39" s="8"/>
      <c r="AT39" s="8"/>
      <c r="AU39" s="8" t="s">
        <v>196</v>
      </c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 t="s">
        <v>196</v>
      </c>
      <c r="BH39" s="8"/>
      <c r="BI39" s="8" t="s">
        <v>196</v>
      </c>
      <c r="BJ39" s="8" t="s">
        <v>196</v>
      </c>
      <c r="BK39" s="8" t="s">
        <v>196</v>
      </c>
      <c r="BL39" s="8"/>
      <c r="BM39" s="8" t="s">
        <v>196</v>
      </c>
      <c r="BN39" s="8"/>
      <c r="BO39" s="8"/>
      <c r="BP39" s="8"/>
      <c r="BQ39" s="8"/>
      <c r="BR39" s="8"/>
      <c r="BS39" s="21">
        <f t="shared" si="0"/>
        <v>14</v>
      </c>
    </row>
    <row r="40" spans="1:71" x14ac:dyDescent="0.3">
      <c r="A40" s="19" t="s">
        <v>229</v>
      </c>
      <c r="B40" s="20" t="s">
        <v>51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 t="s">
        <v>196</v>
      </c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 t="s">
        <v>196</v>
      </c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 t="s">
        <v>196</v>
      </c>
      <c r="BJ40" s="8" t="s">
        <v>196</v>
      </c>
      <c r="BK40" s="8" t="s">
        <v>196</v>
      </c>
      <c r="BL40" s="8"/>
      <c r="BM40" s="8" t="s">
        <v>196</v>
      </c>
      <c r="BN40" s="8"/>
      <c r="BO40" s="8"/>
      <c r="BP40" s="8"/>
      <c r="BQ40" s="8"/>
      <c r="BR40" s="8"/>
      <c r="BS40" s="21">
        <f t="shared" si="0"/>
        <v>6</v>
      </c>
    </row>
    <row r="41" spans="1:71" ht="15" x14ac:dyDescent="0.25">
      <c r="A41" s="19" t="s">
        <v>230</v>
      </c>
      <c r="B41" s="20" t="s">
        <v>53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8"/>
      <c r="P41" s="8"/>
      <c r="Q41" s="8"/>
      <c r="R41" s="8"/>
      <c r="S41" s="8"/>
      <c r="T41" s="8"/>
      <c r="U41" s="8"/>
      <c r="V41" s="8"/>
      <c r="W41" s="8"/>
      <c r="X41" s="8" t="s">
        <v>196</v>
      </c>
      <c r="Y41" s="8"/>
      <c r="Z41" s="8"/>
      <c r="AA41" s="8"/>
      <c r="AB41" s="8"/>
      <c r="AC41" s="8"/>
      <c r="AD41" s="8"/>
      <c r="AE41" s="8"/>
      <c r="AF41" s="8"/>
      <c r="AG41" s="8" t="s">
        <v>196</v>
      </c>
      <c r="AH41" s="8"/>
      <c r="AI41" s="8"/>
      <c r="AJ41" s="8" t="s">
        <v>196</v>
      </c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 t="s">
        <v>196</v>
      </c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 t="s">
        <v>196</v>
      </c>
      <c r="BG41" s="8" t="s">
        <v>196</v>
      </c>
      <c r="BH41" s="8" t="s">
        <v>196</v>
      </c>
      <c r="BI41" s="8"/>
      <c r="BJ41" s="8" t="s">
        <v>196</v>
      </c>
      <c r="BK41" s="8" t="s">
        <v>196</v>
      </c>
      <c r="BL41" s="8" t="s">
        <v>196</v>
      </c>
      <c r="BM41" s="8" t="s">
        <v>196</v>
      </c>
      <c r="BN41" s="8"/>
      <c r="BO41" s="8"/>
      <c r="BP41" s="8"/>
      <c r="BQ41" s="8"/>
      <c r="BR41" s="8"/>
      <c r="BS41" s="21">
        <f t="shared" si="0"/>
        <v>11</v>
      </c>
    </row>
    <row r="42" spans="1:71" x14ac:dyDescent="0.3">
      <c r="A42" s="19" t="s">
        <v>231</v>
      </c>
      <c r="B42" s="20" t="s">
        <v>55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 t="s">
        <v>196</v>
      </c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 t="s">
        <v>196</v>
      </c>
      <c r="BJ42" s="8" t="s">
        <v>196</v>
      </c>
      <c r="BK42" s="8" t="s">
        <v>196</v>
      </c>
      <c r="BL42" s="8"/>
      <c r="BM42" s="8" t="s">
        <v>196</v>
      </c>
      <c r="BN42" s="8"/>
      <c r="BO42" s="8"/>
      <c r="BP42" s="8"/>
      <c r="BQ42" s="8"/>
      <c r="BR42" s="8"/>
      <c r="BS42" s="21">
        <f t="shared" si="0"/>
        <v>5</v>
      </c>
    </row>
    <row r="43" spans="1:71" ht="15" x14ac:dyDescent="0.25">
      <c r="A43" s="19" t="s">
        <v>232</v>
      </c>
      <c r="B43" s="20" t="s">
        <v>57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8"/>
      <c r="P43" s="8"/>
      <c r="Q43" s="8"/>
      <c r="R43" s="8"/>
      <c r="S43" s="8"/>
      <c r="T43" s="8"/>
      <c r="U43" s="8" t="s">
        <v>196</v>
      </c>
      <c r="V43" s="8"/>
      <c r="W43" s="8" t="s">
        <v>196</v>
      </c>
      <c r="X43" s="8" t="s">
        <v>196</v>
      </c>
      <c r="Y43" s="8" t="s">
        <v>196</v>
      </c>
      <c r="Z43" s="8"/>
      <c r="AA43" s="8"/>
      <c r="AB43" s="8" t="s">
        <v>196</v>
      </c>
      <c r="AC43" s="8"/>
      <c r="AD43" s="8"/>
      <c r="AE43" s="8" t="s">
        <v>196</v>
      </c>
      <c r="AF43" s="8"/>
      <c r="AG43" s="8" t="s">
        <v>196</v>
      </c>
      <c r="AH43" s="8"/>
      <c r="AI43" s="8"/>
      <c r="AJ43" s="8"/>
      <c r="AK43" s="8"/>
      <c r="AL43" s="8"/>
      <c r="AM43" s="8" t="s">
        <v>196</v>
      </c>
      <c r="AN43" s="8"/>
      <c r="AO43" s="8"/>
      <c r="AP43" s="8"/>
      <c r="AQ43" s="8"/>
      <c r="AR43" s="8"/>
      <c r="AS43" s="8"/>
      <c r="AT43" s="8"/>
      <c r="AU43" s="8" t="s">
        <v>196</v>
      </c>
      <c r="AV43" s="8"/>
      <c r="AW43" s="8"/>
      <c r="AX43" s="8"/>
      <c r="AY43" s="8"/>
      <c r="AZ43" s="8"/>
      <c r="BA43" s="8"/>
      <c r="BB43" s="8" t="s">
        <v>196</v>
      </c>
      <c r="BC43" s="8" t="s">
        <v>196</v>
      </c>
      <c r="BD43" s="8" t="s">
        <v>196</v>
      </c>
      <c r="BE43" s="8"/>
      <c r="BF43" s="8"/>
      <c r="BG43" s="8" t="s">
        <v>196</v>
      </c>
      <c r="BH43" s="8" t="s">
        <v>196</v>
      </c>
      <c r="BI43" s="8" t="s">
        <v>196</v>
      </c>
      <c r="BJ43" s="8" t="s">
        <v>196</v>
      </c>
      <c r="BK43" s="8" t="s">
        <v>196</v>
      </c>
      <c r="BL43" s="8" t="s">
        <v>196</v>
      </c>
      <c r="BM43" s="8" t="s">
        <v>196</v>
      </c>
      <c r="BN43" s="8" t="s">
        <v>196</v>
      </c>
      <c r="BO43" s="8" t="s">
        <v>196</v>
      </c>
      <c r="BP43" s="8" t="s">
        <v>196</v>
      </c>
      <c r="BQ43" s="8"/>
      <c r="BR43" s="8"/>
      <c r="BS43" s="21">
        <f t="shared" si="0"/>
        <v>22</v>
      </c>
    </row>
    <row r="44" spans="1:71" ht="15" x14ac:dyDescent="0.25">
      <c r="A44" s="19" t="s">
        <v>233</v>
      </c>
      <c r="B44" s="20" t="s">
        <v>59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8" t="s">
        <v>196</v>
      </c>
      <c r="P44" s="8"/>
      <c r="Q44" s="8"/>
      <c r="R44" s="8"/>
      <c r="S44" s="8"/>
      <c r="T44" s="8"/>
      <c r="U44" s="8"/>
      <c r="V44" s="8"/>
      <c r="W44" s="8" t="s">
        <v>196</v>
      </c>
      <c r="X44" s="8" t="s">
        <v>196</v>
      </c>
      <c r="Y44" s="8" t="s">
        <v>196</v>
      </c>
      <c r="Z44" s="8"/>
      <c r="AA44" s="8"/>
      <c r="AB44" s="8"/>
      <c r="AC44" s="8" t="s">
        <v>196</v>
      </c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 t="s">
        <v>196</v>
      </c>
      <c r="BE44" s="8"/>
      <c r="BF44" s="8"/>
      <c r="BG44" s="8" t="s">
        <v>196</v>
      </c>
      <c r="BH44" s="8"/>
      <c r="BI44" s="8"/>
      <c r="BJ44" s="8"/>
      <c r="BK44" s="8"/>
      <c r="BL44" s="8" t="s">
        <v>196</v>
      </c>
      <c r="BM44" s="8" t="s">
        <v>196</v>
      </c>
      <c r="BN44" s="8"/>
      <c r="BO44" s="8" t="s">
        <v>196</v>
      </c>
      <c r="BP44" s="8"/>
      <c r="BQ44" s="8"/>
      <c r="BR44" s="8"/>
      <c r="BS44" s="21">
        <f t="shared" si="0"/>
        <v>10</v>
      </c>
    </row>
    <row r="45" spans="1:71" ht="15" x14ac:dyDescent="0.25">
      <c r="A45" s="19" t="s">
        <v>234</v>
      </c>
      <c r="B45" s="20" t="s">
        <v>61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 t="s">
        <v>196</v>
      </c>
      <c r="AS45" s="8"/>
      <c r="AT45" s="8"/>
      <c r="AU45" s="8" t="s">
        <v>196</v>
      </c>
      <c r="AV45" s="8"/>
      <c r="AW45" s="8"/>
      <c r="AX45" s="8"/>
      <c r="AY45" s="8"/>
      <c r="AZ45" s="8"/>
      <c r="BA45" s="8" t="s">
        <v>196</v>
      </c>
      <c r="BB45" s="8" t="s">
        <v>196</v>
      </c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21">
        <f t="shared" si="0"/>
        <v>4</v>
      </c>
    </row>
    <row r="46" spans="1:71" ht="15" x14ac:dyDescent="0.25">
      <c r="A46" s="19" t="s">
        <v>235</v>
      </c>
      <c r="B46" s="20" t="s">
        <v>63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 t="s">
        <v>196</v>
      </c>
      <c r="AQ46" s="8"/>
      <c r="AR46" s="8"/>
      <c r="AS46" s="8"/>
      <c r="AT46" s="8"/>
      <c r="AU46" s="8" t="s">
        <v>196</v>
      </c>
      <c r="AV46" s="8"/>
      <c r="AW46" s="8"/>
      <c r="AX46" s="8"/>
      <c r="AY46" s="8"/>
      <c r="AZ46" s="8"/>
      <c r="BA46" s="8" t="s">
        <v>196</v>
      </c>
      <c r="BB46" s="8"/>
      <c r="BC46" s="8"/>
      <c r="BD46" s="8"/>
      <c r="BE46" s="8"/>
      <c r="BF46" s="8"/>
      <c r="BG46" s="8"/>
      <c r="BH46" s="8"/>
      <c r="BI46" s="8"/>
      <c r="BJ46" s="8"/>
      <c r="BK46" s="8" t="s">
        <v>196</v>
      </c>
      <c r="BL46" s="8"/>
      <c r="BM46" s="8"/>
      <c r="BN46" s="8"/>
      <c r="BO46" s="8"/>
      <c r="BP46" s="8"/>
      <c r="BQ46" s="8"/>
      <c r="BR46" s="8"/>
      <c r="BS46" s="21">
        <f t="shared" si="0"/>
        <v>4</v>
      </c>
    </row>
    <row r="47" spans="1:71" ht="15" x14ac:dyDescent="0.25">
      <c r="A47" s="19" t="s">
        <v>236</v>
      </c>
      <c r="B47" s="20" t="s">
        <v>65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8"/>
      <c r="P47" s="8"/>
      <c r="Q47" s="8"/>
      <c r="R47" s="8"/>
      <c r="S47" s="8"/>
      <c r="T47" s="8"/>
      <c r="U47" s="8"/>
      <c r="V47" s="8"/>
      <c r="W47" s="8" t="s">
        <v>196</v>
      </c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 t="s">
        <v>196</v>
      </c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 t="s">
        <v>196</v>
      </c>
      <c r="BL47" s="8"/>
      <c r="BM47" s="8" t="s">
        <v>196</v>
      </c>
      <c r="BN47" s="8"/>
      <c r="BO47" s="8" t="s">
        <v>196</v>
      </c>
      <c r="BP47" s="8"/>
      <c r="BQ47" s="8"/>
      <c r="BR47" s="8"/>
      <c r="BS47" s="21">
        <f t="shared" si="0"/>
        <v>5</v>
      </c>
    </row>
    <row r="48" spans="1:71" ht="15" x14ac:dyDescent="0.25">
      <c r="A48" s="19" t="s">
        <v>237</v>
      </c>
      <c r="B48" s="20" t="s">
        <v>163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 t="s">
        <v>196</v>
      </c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 t="s">
        <v>196</v>
      </c>
      <c r="BN48" s="8"/>
      <c r="BO48" s="8"/>
      <c r="BP48" s="8"/>
      <c r="BQ48" s="8"/>
      <c r="BR48" s="8"/>
      <c r="BS48" s="21">
        <f t="shared" si="0"/>
        <v>2</v>
      </c>
    </row>
    <row r="49" spans="1:71" s="4" customFormat="1" ht="12.75" x14ac:dyDescent="0.2">
      <c r="A49" s="19" t="s">
        <v>406</v>
      </c>
      <c r="B49" s="20" t="s">
        <v>49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 t="s">
        <v>196</v>
      </c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 t="s">
        <v>196</v>
      </c>
      <c r="BF49" s="22"/>
      <c r="BG49" s="22"/>
      <c r="BH49" s="22"/>
      <c r="BI49" s="22"/>
      <c r="BJ49" s="22"/>
      <c r="BK49" s="22" t="s">
        <v>196</v>
      </c>
      <c r="BL49" s="22"/>
      <c r="BM49" s="22" t="s">
        <v>196</v>
      </c>
      <c r="BN49" s="22" t="s">
        <v>196</v>
      </c>
      <c r="BO49" s="22" t="s">
        <v>196</v>
      </c>
      <c r="BP49" s="22"/>
      <c r="BQ49" s="22" t="s">
        <v>196</v>
      </c>
      <c r="BR49" s="22" t="s">
        <v>196</v>
      </c>
      <c r="BS49" s="21">
        <f>COUNTIF(C49:BR49,"X")</f>
        <v>8</v>
      </c>
    </row>
    <row r="50" spans="1:71" ht="15" x14ac:dyDescent="0.25">
      <c r="A50" s="19" t="s">
        <v>238</v>
      </c>
      <c r="B50" s="20" t="s">
        <v>67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 t="s">
        <v>196</v>
      </c>
      <c r="O50" s="8"/>
      <c r="P50" s="8"/>
      <c r="Q50" s="8"/>
      <c r="R50" s="8"/>
      <c r="S50" s="8"/>
      <c r="T50" s="8"/>
      <c r="U50" s="8" t="s">
        <v>196</v>
      </c>
      <c r="V50" s="8"/>
      <c r="W50" s="8" t="s">
        <v>196</v>
      </c>
      <c r="X50" s="8"/>
      <c r="Y50" s="8"/>
      <c r="Z50" s="8"/>
      <c r="AA50" s="8"/>
      <c r="AB50" s="8" t="s">
        <v>196</v>
      </c>
      <c r="AC50" s="8" t="s">
        <v>196</v>
      </c>
      <c r="AD50" s="8" t="s">
        <v>196</v>
      </c>
      <c r="AE50" s="8"/>
      <c r="AF50" s="8"/>
      <c r="AG50" s="8"/>
      <c r="AH50" s="8"/>
      <c r="AI50" s="8" t="s">
        <v>196</v>
      </c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 t="s">
        <v>196</v>
      </c>
      <c r="BJ50" s="8" t="s">
        <v>196</v>
      </c>
      <c r="BK50" s="8" t="s">
        <v>196</v>
      </c>
      <c r="BL50" s="8" t="s">
        <v>196</v>
      </c>
      <c r="BM50" s="8" t="s">
        <v>196</v>
      </c>
      <c r="BN50" s="8" t="s">
        <v>196</v>
      </c>
      <c r="BO50" s="8"/>
      <c r="BP50" s="8"/>
      <c r="BQ50" s="8"/>
      <c r="BR50" s="8"/>
      <c r="BS50" s="21">
        <f t="shared" si="0"/>
        <v>13</v>
      </c>
    </row>
    <row r="51" spans="1:71" ht="15" x14ac:dyDescent="0.25">
      <c r="A51" s="19" t="s">
        <v>239</v>
      </c>
      <c r="B51" s="20" t="s">
        <v>69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8"/>
      <c r="P51" s="8"/>
      <c r="Q51" s="8"/>
      <c r="R51" s="8" t="s">
        <v>196</v>
      </c>
      <c r="S51" s="8"/>
      <c r="T51" s="8"/>
      <c r="U51" s="8"/>
      <c r="V51" s="8" t="s">
        <v>196</v>
      </c>
      <c r="W51" s="8" t="s">
        <v>196</v>
      </c>
      <c r="X51" s="8" t="s">
        <v>196</v>
      </c>
      <c r="Y51" s="8"/>
      <c r="Z51" s="8"/>
      <c r="AA51" s="8"/>
      <c r="AB51" s="8"/>
      <c r="AC51" s="8" t="s">
        <v>196</v>
      </c>
      <c r="AD51" s="8" t="s">
        <v>196</v>
      </c>
      <c r="AE51" s="8" t="s">
        <v>196</v>
      </c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 t="s">
        <v>196</v>
      </c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 t="s">
        <v>196</v>
      </c>
      <c r="BF51" s="8"/>
      <c r="BG51" s="8" t="s">
        <v>196</v>
      </c>
      <c r="BH51" s="8"/>
      <c r="BI51" s="8" t="s">
        <v>196</v>
      </c>
      <c r="BJ51" s="8"/>
      <c r="BK51" s="8" t="s">
        <v>196</v>
      </c>
      <c r="BL51" s="8" t="s">
        <v>196</v>
      </c>
      <c r="BM51" s="8" t="s">
        <v>196</v>
      </c>
      <c r="BN51" s="8" t="s">
        <v>196</v>
      </c>
      <c r="BO51" s="8" t="s">
        <v>196</v>
      </c>
      <c r="BP51" s="8" t="s">
        <v>196</v>
      </c>
      <c r="BQ51" s="8"/>
      <c r="BR51" s="8"/>
      <c r="BS51" s="21">
        <f t="shared" si="0"/>
        <v>17</v>
      </c>
    </row>
    <row r="52" spans="1:71" ht="15" x14ac:dyDescent="0.25">
      <c r="A52" s="19" t="s">
        <v>240</v>
      </c>
      <c r="B52" s="20" t="s">
        <v>186</v>
      </c>
      <c r="C52" s="21"/>
      <c r="D52" s="21"/>
      <c r="E52" s="21"/>
      <c r="F52" s="21"/>
      <c r="G52" s="21"/>
      <c r="H52" s="21"/>
      <c r="I52" s="21"/>
      <c r="J52" s="21" t="s">
        <v>196</v>
      </c>
      <c r="K52" s="21"/>
      <c r="L52" s="21"/>
      <c r="M52" s="21"/>
      <c r="N52" s="21" t="s">
        <v>196</v>
      </c>
      <c r="O52" s="8"/>
      <c r="P52" s="8"/>
      <c r="Q52" s="8"/>
      <c r="R52" s="8"/>
      <c r="S52" s="8"/>
      <c r="T52" s="8"/>
      <c r="U52" s="8"/>
      <c r="V52" s="8"/>
      <c r="W52" s="8" t="s">
        <v>196</v>
      </c>
      <c r="X52" s="8" t="s">
        <v>196</v>
      </c>
      <c r="Y52" s="8"/>
      <c r="Z52" s="8"/>
      <c r="AA52" s="8"/>
      <c r="AB52" s="8"/>
      <c r="AC52" s="8" t="s">
        <v>196</v>
      </c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21">
        <f t="shared" si="0"/>
        <v>5</v>
      </c>
    </row>
    <row r="53" spans="1:71" ht="15" x14ac:dyDescent="0.25">
      <c r="A53" s="19" t="s">
        <v>241</v>
      </c>
      <c r="B53" s="20" t="s">
        <v>71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 t="s">
        <v>196</v>
      </c>
      <c r="O53" s="8"/>
      <c r="P53" s="8"/>
      <c r="Q53" s="8"/>
      <c r="R53" s="8"/>
      <c r="S53" s="8"/>
      <c r="T53" s="8"/>
      <c r="U53" s="8"/>
      <c r="V53" s="8" t="s">
        <v>196</v>
      </c>
      <c r="W53" s="8"/>
      <c r="X53" s="8"/>
      <c r="Y53" s="8" t="s">
        <v>196</v>
      </c>
      <c r="Z53" s="8"/>
      <c r="AA53" s="8"/>
      <c r="AB53" s="8"/>
      <c r="AC53" s="8" t="s">
        <v>196</v>
      </c>
      <c r="AD53" s="8"/>
      <c r="AE53" s="8" t="s">
        <v>196</v>
      </c>
      <c r="AF53" s="8"/>
      <c r="AG53" s="8" t="s">
        <v>196</v>
      </c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 t="s">
        <v>196</v>
      </c>
      <c r="AU53" s="8"/>
      <c r="AV53" s="8"/>
      <c r="AW53" s="8"/>
      <c r="AX53" s="8"/>
      <c r="AY53" s="8"/>
      <c r="AZ53" s="8"/>
      <c r="BA53" s="8"/>
      <c r="BB53" s="8"/>
      <c r="BC53" s="8" t="s">
        <v>196</v>
      </c>
      <c r="BD53" s="8"/>
      <c r="BE53" s="8"/>
      <c r="BF53" s="8"/>
      <c r="BG53" s="8"/>
      <c r="BH53" s="8"/>
      <c r="BI53" s="8" t="s">
        <v>196</v>
      </c>
      <c r="BJ53" s="8"/>
      <c r="BK53" s="8" t="s">
        <v>196</v>
      </c>
      <c r="BL53" s="8" t="s">
        <v>196</v>
      </c>
      <c r="BM53" s="8" t="s">
        <v>196</v>
      </c>
      <c r="BN53" s="8"/>
      <c r="BO53" s="8"/>
      <c r="BP53" s="8"/>
      <c r="BQ53" s="8"/>
      <c r="BR53" s="8"/>
      <c r="BS53" s="21">
        <f t="shared" si="0"/>
        <v>12</v>
      </c>
    </row>
    <row r="54" spans="1:71" s="4" customFormat="1" ht="12.75" x14ac:dyDescent="0.2">
      <c r="A54" s="19" t="s">
        <v>242</v>
      </c>
      <c r="B54" s="20" t="s">
        <v>73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2"/>
      <c r="P54" s="22"/>
      <c r="Q54" s="22"/>
      <c r="R54" s="22"/>
      <c r="S54" s="22"/>
      <c r="T54" s="22"/>
      <c r="U54" s="22"/>
      <c r="V54" s="22"/>
      <c r="W54" s="22" t="s">
        <v>196</v>
      </c>
      <c r="X54" s="22" t="s">
        <v>196</v>
      </c>
      <c r="Y54" s="22" t="s">
        <v>196</v>
      </c>
      <c r="Z54" s="22"/>
      <c r="AA54" s="22"/>
      <c r="AB54" s="22"/>
      <c r="AC54" s="22" t="s">
        <v>196</v>
      </c>
      <c r="AD54" s="22"/>
      <c r="AE54" s="22"/>
      <c r="AF54" s="22"/>
      <c r="AG54" s="22" t="s">
        <v>196</v>
      </c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 t="s">
        <v>196</v>
      </c>
      <c r="BE54" s="22"/>
      <c r="BF54" s="22"/>
      <c r="BG54" s="22" t="s">
        <v>196</v>
      </c>
      <c r="BH54" s="22"/>
      <c r="BI54" s="22" t="s">
        <v>196</v>
      </c>
      <c r="BJ54" s="22"/>
      <c r="BK54" s="22"/>
      <c r="BL54" s="22"/>
      <c r="BM54" s="22" t="s">
        <v>196</v>
      </c>
      <c r="BN54" s="22"/>
      <c r="BO54" s="22"/>
      <c r="BP54" s="22"/>
      <c r="BQ54" s="22"/>
      <c r="BR54" s="22"/>
      <c r="BS54" s="21">
        <f t="shared" si="0"/>
        <v>9</v>
      </c>
    </row>
    <row r="55" spans="1:71" ht="15" x14ac:dyDescent="0.25">
      <c r="A55" s="19" t="s">
        <v>243</v>
      </c>
      <c r="B55" s="20" t="s">
        <v>75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8"/>
      <c r="P55" s="8"/>
      <c r="Q55" s="8"/>
      <c r="R55" s="8"/>
      <c r="S55" s="8"/>
      <c r="T55" s="8"/>
      <c r="U55" s="8"/>
      <c r="V55" s="8"/>
      <c r="W55" s="8" t="s">
        <v>196</v>
      </c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 t="s">
        <v>196</v>
      </c>
      <c r="BM55" s="8"/>
      <c r="BN55" s="8"/>
      <c r="BO55" s="8"/>
      <c r="BP55" s="8"/>
      <c r="BQ55" s="8"/>
      <c r="BR55" s="8"/>
      <c r="BS55" s="21">
        <f t="shared" si="0"/>
        <v>2</v>
      </c>
    </row>
    <row r="56" spans="1:71" ht="15" x14ac:dyDescent="0.25">
      <c r="A56" s="19" t="s">
        <v>244</v>
      </c>
      <c r="B56" s="20" t="s">
        <v>188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 t="s">
        <v>196</v>
      </c>
      <c r="O56" s="8" t="s">
        <v>196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 t="s">
        <v>196</v>
      </c>
      <c r="AB56" s="8" t="s">
        <v>196</v>
      </c>
      <c r="AC56" s="8" t="s">
        <v>196</v>
      </c>
      <c r="AD56" s="8" t="s">
        <v>196</v>
      </c>
      <c r="AE56" s="8" t="s">
        <v>196</v>
      </c>
      <c r="AF56" s="8"/>
      <c r="AG56" s="8" t="s">
        <v>196</v>
      </c>
      <c r="AH56" s="8"/>
      <c r="AI56" s="8" t="s">
        <v>196</v>
      </c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 t="s">
        <v>196</v>
      </c>
      <c r="AU56" s="8"/>
      <c r="AV56" s="8"/>
      <c r="AW56" s="8"/>
      <c r="AX56" s="8"/>
      <c r="AY56" s="8"/>
      <c r="AZ56" s="8"/>
      <c r="BA56" s="8"/>
      <c r="BB56" s="8"/>
      <c r="BC56" s="8" t="s">
        <v>196</v>
      </c>
      <c r="BD56" s="8"/>
      <c r="BE56" s="8"/>
      <c r="BF56" s="8"/>
      <c r="BG56" s="8"/>
      <c r="BH56" s="8"/>
      <c r="BI56" s="8" t="s">
        <v>196</v>
      </c>
      <c r="BJ56" s="8"/>
      <c r="BK56" s="8" t="s">
        <v>196</v>
      </c>
      <c r="BL56" s="8" t="s">
        <v>196</v>
      </c>
      <c r="BM56" s="8" t="s">
        <v>196</v>
      </c>
      <c r="BN56" s="8" t="s">
        <v>196</v>
      </c>
      <c r="BO56" s="8"/>
      <c r="BP56" s="8"/>
      <c r="BQ56" s="8"/>
      <c r="BR56" s="8"/>
      <c r="BS56" s="21">
        <f t="shared" si="0"/>
        <v>16</v>
      </c>
    </row>
    <row r="57" spans="1:71" ht="15" x14ac:dyDescent="0.25">
      <c r="A57" s="19" t="s">
        <v>245</v>
      </c>
      <c r="B57" s="20" t="s">
        <v>77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 t="s">
        <v>196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 t="s">
        <v>196</v>
      </c>
      <c r="AD57" s="8" t="s">
        <v>196</v>
      </c>
      <c r="AE57" s="8" t="s">
        <v>196</v>
      </c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21">
        <f t="shared" si="0"/>
        <v>4</v>
      </c>
    </row>
    <row r="58" spans="1:71" ht="15" x14ac:dyDescent="0.25">
      <c r="A58" s="19" t="s">
        <v>246</v>
      </c>
      <c r="B58" s="20" t="s">
        <v>79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 t="s">
        <v>196</v>
      </c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21">
        <f t="shared" si="0"/>
        <v>1</v>
      </c>
    </row>
    <row r="59" spans="1:71" ht="15" x14ac:dyDescent="0.25">
      <c r="A59" s="19" t="s">
        <v>247</v>
      </c>
      <c r="B59" s="20" t="s">
        <v>81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 t="s">
        <v>196</v>
      </c>
      <c r="AR59" s="8"/>
      <c r="AS59" s="8"/>
      <c r="AT59" s="8" t="s">
        <v>196</v>
      </c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 t="s">
        <v>196</v>
      </c>
      <c r="BF59" s="8"/>
      <c r="BG59" s="8"/>
      <c r="BH59" s="8"/>
      <c r="BI59" s="8"/>
      <c r="BJ59" s="8"/>
      <c r="BK59" s="8"/>
      <c r="BL59" s="8"/>
      <c r="BM59" s="8" t="s">
        <v>196</v>
      </c>
      <c r="BN59" s="8"/>
      <c r="BO59" s="8"/>
      <c r="BP59" s="8"/>
      <c r="BQ59" s="8"/>
      <c r="BR59" s="8"/>
      <c r="BS59" s="21">
        <f t="shared" si="0"/>
        <v>4</v>
      </c>
    </row>
    <row r="60" spans="1:71" ht="15" x14ac:dyDescent="0.25">
      <c r="A60" s="19" t="s">
        <v>248</v>
      </c>
      <c r="B60" s="20" t="s">
        <v>83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8"/>
      <c r="P60" s="8"/>
      <c r="Q60" s="8"/>
      <c r="R60" s="8"/>
      <c r="S60" s="8"/>
      <c r="T60" s="8"/>
      <c r="U60" s="8"/>
      <c r="V60" s="8"/>
      <c r="W60" s="8" t="s">
        <v>196</v>
      </c>
      <c r="X60" s="8"/>
      <c r="Y60" s="8"/>
      <c r="Z60" s="8"/>
      <c r="AA60" s="8"/>
      <c r="AB60" s="8"/>
      <c r="AC60" s="8" t="s">
        <v>196</v>
      </c>
      <c r="AD60" s="8"/>
      <c r="AE60" s="8" t="s">
        <v>196</v>
      </c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 t="s">
        <v>196</v>
      </c>
      <c r="BN60" s="8"/>
      <c r="BO60" s="8"/>
      <c r="BP60" s="8"/>
      <c r="BQ60" s="8"/>
      <c r="BR60" s="8"/>
      <c r="BS60" s="21">
        <f t="shared" si="0"/>
        <v>4</v>
      </c>
    </row>
    <row r="61" spans="1:71" x14ac:dyDescent="0.3">
      <c r="A61" s="19" t="s">
        <v>249</v>
      </c>
      <c r="B61" s="20" t="s">
        <v>85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8"/>
      <c r="P61" s="8"/>
      <c r="Q61" s="8"/>
      <c r="R61" s="8"/>
      <c r="S61" s="8"/>
      <c r="T61" s="8"/>
      <c r="U61" s="8"/>
      <c r="V61" s="8"/>
      <c r="W61" s="8"/>
      <c r="X61" s="8"/>
      <c r="Y61" s="8" t="s">
        <v>196</v>
      </c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 t="s">
        <v>196</v>
      </c>
      <c r="AL61" s="8" t="s">
        <v>196</v>
      </c>
      <c r="AM61" s="8"/>
      <c r="AN61" s="8"/>
      <c r="AO61" s="8"/>
      <c r="AP61" s="8" t="s">
        <v>196</v>
      </c>
      <c r="AQ61" s="8"/>
      <c r="AR61" s="8"/>
      <c r="AS61" s="8" t="s">
        <v>196</v>
      </c>
      <c r="AT61" s="8"/>
      <c r="AU61" s="8"/>
      <c r="AV61" s="8"/>
      <c r="AW61" s="8"/>
      <c r="AX61" s="8"/>
      <c r="AY61" s="8"/>
      <c r="AZ61" s="8"/>
      <c r="BA61" s="8"/>
      <c r="BB61" s="8"/>
      <c r="BC61" s="8" t="s">
        <v>196</v>
      </c>
      <c r="BD61" s="8" t="s">
        <v>196</v>
      </c>
      <c r="BE61" s="8" t="s">
        <v>196</v>
      </c>
      <c r="BF61" s="8"/>
      <c r="BG61" s="8" t="s">
        <v>196</v>
      </c>
      <c r="BH61" s="8" t="s">
        <v>196</v>
      </c>
      <c r="BI61" s="8" t="s">
        <v>196</v>
      </c>
      <c r="BJ61" s="8"/>
      <c r="BK61" s="8" t="s">
        <v>196</v>
      </c>
      <c r="BL61" s="8" t="s">
        <v>196</v>
      </c>
      <c r="BM61" s="8" t="s">
        <v>196</v>
      </c>
      <c r="BN61" s="8" t="s">
        <v>196</v>
      </c>
      <c r="BO61" s="8" t="s">
        <v>196</v>
      </c>
      <c r="BP61" s="8" t="s">
        <v>196</v>
      </c>
      <c r="BQ61" s="8"/>
      <c r="BR61" s="8" t="s">
        <v>196</v>
      </c>
      <c r="BS61" s="21">
        <f t="shared" si="0"/>
        <v>18</v>
      </c>
    </row>
    <row r="62" spans="1:71" x14ac:dyDescent="0.3">
      <c r="A62" s="19" t="s">
        <v>250</v>
      </c>
      <c r="B62" s="20" t="s">
        <v>87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8"/>
      <c r="P62" s="8"/>
      <c r="Q62" s="8"/>
      <c r="R62" s="8"/>
      <c r="S62" s="8"/>
      <c r="T62" s="8"/>
      <c r="U62" s="8"/>
      <c r="V62" s="8"/>
      <c r="W62" s="8"/>
      <c r="X62" s="8" t="s">
        <v>196</v>
      </c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 t="s">
        <v>196</v>
      </c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 t="s">
        <v>196</v>
      </c>
      <c r="BN62" s="8" t="s">
        <v>196</v>
      </c>
      <c r="BO62" s="8" t="s">
        <v>196</v>
      </c>
      <c r="BP62" s="8" t="s">
        <v>196</v>
      </c>
      <c r="BQ62" s="8"/>
      <c r="BR62" s="8"/>
      <c r="BS62" s="21">
        <f t="shared" si="0"/>
        <v>6</v>
      </c>
    </row>
    <row r="63" spans="1:71" ht="15" x14ac:dyDescent="0.25">
      <c r="A63" s="19" t="s">
        <v>251</v>
      </c>
      <c r="B63" s="20" t="s">
        <v>190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 t="s">
        <v>196</v>
      </c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 t="s">
        <v>196</v>
      </c>
      <c r="BF63" s="8"/>
      <c r="BG63" s="8" t="s">
        <v>196</v>
      </c>
      <c r="BH63" s="8" t="s">
        <v>196</v>
      </c>
      <c r="BI63" s="8" t="s">
        <v>196</v>
      </c>
      <c r="BJ63" s="8"/>
      <c r="BK63" s="8" t="s">
        <v>196</v>
      </c>
      <c r="BL63" s="8" t="s">
        <v>196</v>
      </c>
      <c r="BM63" s="8" t="s">
        <v>196</v>
      </c>
      <c r="BN63" s="8"/>
      <c r="BO63" s="8" t="s">
        <v>196</v>
      </c>
      <c r="BP63" s="8"/>
      <c r="BQ63" s="8"/>
      <c r="BR63" s="8" t="s">
        <v>196</v>
      </c>
      <c r="BS63" s="21">
        <f t="shared" si="0"/>
        <v>10</v>
      </c>
    </row>
    <row r="64" spans="1:71" ht="15" x14ac:dyDescent="0.25">
      <c r="A64" s="19" t="s">
        <v>252</v>
      </c>
      <c r="B64" s="20" t="s">
        <v>89</v>
      </c>
      <c r="C64" s="21"/>
      <c r="D64" s="21"/>
      <c r="E64" s="21"/>
      <c r="F64" s="21"/>
      <c r="G64" s="21"/>
      <c r="H64" s="21"/>
      <c r="I64" s="21" t="s">
        <v>196</v>
      </c>
      <c r="J64" s="21"/>
      <c r="K64" s="21"/>
      <c r="L64" s="21"/>
      <c r="M64" s="21"/>
      <c r="N64" s="21" t="s">
        <v>196</v>
      </c>
      <c r="O64" s="8"/>
      <c r="P64" s="8"/>
      <c r="Q64" s="8"/>
      <c r="R64" s="8"/>
      <c r="S64" s="8"/>
      <c r="T64" s="8"/>
      <c r="U64" s="8"/>
      <c r="V64" s="8"/>
      <c r="W64" s="8" t="s">
        <v>196</v>
      </c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21">
        <f t="shared" si="0"/>
        <v>3</v>
      </c>
    </row>
    <row r="65" spans="1:71" ht="15" x14ac:dyDescent="0.25">
      <c r="A65" s="19" t="s">
        <v>253</v>
      </c>
      <c r="B65" s="20" t="s">
        <v>91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 t="s">
        <v>196</v>
      </c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21">
        <f t="shared" si="0"/>
        <v>1</v>
      </c>
    </row>
    <row r="66" spans="1:71" ht="15" x14ac:dyDescent="0.25">
      <c r="A66" s="19" t="s">
        <v>254</v>
      </c>
      <c r="B66" s="20" t="s">
        <v>93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8"/>
      <c r="P66" s="8"/>
      <c r="Q66" s="8"/>
      <c r="R66" s="8"/>
      <c r="S66" s="8"/>
      <c r="T66" s="8"/>
      <c r="U66" s="8" t="s">
        <v>196</v>
      </c>
      <c r="V66" s="8"/>
      <c r="W66" s="8" t="s">
        <v>196</v>
      </c>
      <c r="X66" s="8"/>
      <c r="Y66" s="8"/>
      <c r="Z66" s="8"/>
      <c r="AA66" s="8"/>
      <c r="AB66" s="8" t="s">
        <v>196</v>
      </c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 t="s">
        <v>196</v>
      </c>
      <c r="BJ66" s="8"/>
      <c r="BK66" s="8"/>
      <c r="BL66" s="8" t="s">
        <v>196</v>
      </c>
      <c r="BM66" s="8" t="s">
        <v>196</v>
      </c>
      <c r="BN66" s="8" t="s">
        <v>196</v>
      </c>
      <c r="BO66" s="8" t="s">
        <v>196</v>
      </c>
      <c r="BP66" s="8"/>
      <c r="BQ66" s="8"/>
      <c r="BR66" s="8"/>
      <c r="BS66" s="21">
        <f t="shared" si="0"/>
        <v>8</v>
      </c>
    </row>
    <row r="67" spans="1:71" s="4" customFormat="1" ht="13.2" x14ac:dyDescent="0.25">
      <c r="A67" s="19" t="s">
        <v>255</v>
      </c>
      <c r="B67" s="20" t="s">
        <v>95</v>
      </c>
      <c r="C67" s="21"/>
      <c r="D67" s="21"/>
      <c r="E67" s="21"/>
      <c r="F67" s="21" t="s">
        <v>196</v>
      </c>
      <c r="G67" s="21" t="s">
        <v>196</v>
      </c>
      <c r="H67" s="21" t="s">
        <v>196</v>
      </c>
      <c r="I67" s="21"/>
      <c r="J67" s="21"/>
      <c r="K67" s="21"/>
      <c r="L67" s="21"/>
      <c r="M67" s="21"/>
      <c r="N67" s="21" t="s">
        <v>196</v>
      </c>
      <c r="O67" s="22" t="s">
        <v>196</v>
      </c>
      <c r="P67" s="22"/>
      <c r="Q67" s="22"/>
      <c r="R67" s="22" t="s">
        <v>196</v>
      </c>
      <c r="S67" s="22"/>
      <c r="T67" s="22"/>
      <c r="U67" s="22" t="s">
        <v>196</v>
      </c>
      <c r="V67" s="22" t="s">
        <v>196</v>
      </c>
      <c r="W67" s="22"/>
      <c r="X67" s="22" t="s">
        <v>196</v>
      </c>
      <c r="Y67" s="22" t="s">
        <v>196</v>
      </c>
      <c r="Z67" s="22"/>
      <c r="AA67" s="22"/>
      <c r="AB67" s="22" t="s">
        <v>196</v>
      </c>
      <c r="AC67" s="22" t="s">
        <v>196</v>
      </c>
      <c r="AD67" s="22" t="s">
        <v>196</v>
      </c>
      <c r="AE67" s="22"/>
      <c r="AF67" s="22"/>
      <c r="AG67" s="22"/>
      <c r="AH67" s="22"/>
      <c r="AI67" s="22"/>
      <c r="AJ67" s="22"/>
      <c r="AK67" s="22" t="s">
        <v>196</v>
      </c>
      <c r="AL67" s="22"/>
      <c r="AM67" s="22"/>
      <c r="AN67" s="22"/>
      <c r="AO67" s="22"/>
      <c r="AP67" s="22"/>
      <c r="AQ67" s="22"/>
      <c r="AR67" s="22"/>
      <c r="AS67" s="22"/>
      <c r="AT67" s="22" t="s">
        <v>196</v>
      </c>
      <c r="AU67" s="22" t="s">
        <v>196</v>
      </c>
      <c r="AV67" s="22"/>
      <c r="AW67" s="22"/>
      <c r="AX67" s="22"/>
      <c r="AY67" s="22"/>
      <c r="AZ67" s="22"/>
      <c r="BA67" s="22"/>
      <c r="BB67" s="22"/>
      <c r="BC67" s="22" t="s">
        <v>196</v>
      </c>
      <c r="BD67" s="22"/>
      <c r="BE67" s="22" t="s">
        <v>196</v>
      </c>
      <c r="BF67" s="22"/>
      <c r="BG67" s="22" t="s">
        <v>196</v>
      </c>
      <c r="BH67" s="22" t="s">
        <v>196</v>
      </c>
      <c r="BI67" s="22" t="s">
        <v>196</v>
      </c>
      <c r="BJ67" s="22"/>
      <c r="BK67" s="22" t="s">
        <v>196</v>
      </c>
      <c r="BL67" s="22" t="s">
        <v>196</v>
      </c>
      <c r="BM67" s="22" t="s">
        <v>196</v>
      </c>
      <c r="BN67" s="22" t="s">
        <v>196</v>
      </c>
      <c r="BO67" s="22" t="s">
        <v>196</v>
      </c>
      <c r="BP67" s="22" t="s">
        <v>196</v>
      </c>
      <c r="BQ67" s="22"/>
      <c r="BR67" s="22" t="s">
        <v>196</v>
      </c>
      <c r="BS67" s="21">
        <f t="shared" si="0"/>
        <v>28</v>
      </c>
    </row>
    <row r="68" spans="1:71" ht="15" x14ac:dyDescent="0.25">
      <c r="A68" s="19" t="s">
        <v>256</v>
      </c>
      <c r="B68" s="20" t="s">
        <v>97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8" t="s">
        <v>196</v>
      </c>
      <c r="P68" s="8"/>
      <c r="Q68" s="8"/>
      <c r="R68" s="8"/>
      <c r="S68" s="8"/>
      <c r="T68" s="8"/>
      <c r="U68" s="8"/>
      <c r="V68" s="8"/>
      <c r="W68" s="8" t="s">
        <v>196</v>
      </c>
      <c r="X68" s="8"/>
      <c r="Y68" s="8" t="s">
        <v>196</v>
      </c>
      <c r="Z68" s="8"/>
      <c r="AA68" s="8"/>
      <c r="AB68" s="8"/>
      <c r="AC68" s="8"/>
      <c r="AD68" s="8"/>
      <c r="AE68" s="8"/>
      <c r="AF68" s="8"/>
      <c r="AG68" s="8"/>
      <c r="AH68" s="8"/>
      <c r="AI68" s="8" t="s">
        <v>196</v>
      </c>
      <c r="AJ68" s="8"/>
      <c r="AK68" s="8" t="s">
        <v>196</v>
      </c>
      <c r="AL68" s="8"/>
      <c r="AM68" s="8" t="s">
        <v>196</v>
      </c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 t="s">
        <v>196</v>
      </c>
      <c r="BD68" s="8"/>
      <c r="BE68" s="8"/>
      <c r="BF68" s="8"/>
      <c r="BG68" s="8" t="s">
        <v>196</v>
      </c>
      <c r="BH68" s="8"/>
      <c r="BI68" s="8" t="s">
        <v>196</v>
      </c>
      <c r="BJ68" s="8"/>
      <c r="BK68" s="8" t="s">
        <v>196</v>
      </c>
      <c r="BL68" s="8"/>
      <c r="BM68" s="8" t="s">
        <v>196</v>
      </c>
      <c r="BN68" s="8"/>
      <c r="BO68" s="8" t="s">
        <v>196</v>
      </c>
      <c r="BP68" s="8"/>
      <c r="BQ68" s="8"/>
      <c r="BR68" s="8"/>
      <c r="BS68" s="21">
        <f t="shared" si="0"/>
        <v>12</v>
      </c>
    </row>
    <row r="69" spans="1:71" ht="15" x14ac:dyDescent="0.25">
      <c r="A69" s="19" t="s">
        <v>257</v>
      </c>
      <c r="B69" s="20" t="s">
        <v>99</v>
      </c>
      <c r="C69" s="21"/>
      <c r="D69" s="21"/>
      <c r="E69" s="21"/>
      <c r="F69" s="21"/>
      <c r="G69" s="21"/>
      <c r="H69" s="21" t="s">
        <v>196</v>
      </c>
      <c r="I69" s="21"/>
      <c r="J69" s="21"/>
      <c r="K69" s="21"/>
      <c r="L69" s="21"/>
      <c r="M69" s="21" t="s">
        <v>196</v>
      </c>
      <c r="N69" s="21" t="s">
        <v>196</v>
      </c>
      <c r="O69" s="8" t="s">
        <v>196</v>
      </c>
      <c r="P69" s="8"/>
      <c r="Q69" s="8"/>
      <c r="R69" s="8" t="s">
        <v>196</v>
      </c>
      <c r="S69" s="8"/>
      <c r="T69" s="8"/>
      <c r="U69" s="8"/>
      <c r="V69" s="8"/>
      <c r="W69" s="8" t="s">
        <v>196</v>
      </c>
      <c r="X69" s="8" t="s">
        <v>196</v>
      </c>
      <c r="Y69" s="8"/>
      <c r="Z69" s="8"/>
      <c r="AA69" s="8" t="s">
        <v>196</v>
      </c>
      <c r="AB69" s="8" t="s">
        <v>196</v>
      </c>
      <c r="AC69" s="8"/>
      <c r="AD69" s="8"/>
      <c r="AE69" s="8" t="s">
        <v>196</v>
      </c>
      <c r="AF69" s="8"/>
      <c r="AG69" s="8" t="s">
        <v>196</v>
      </c>
      <c r="AH69" s="8"/>
      <c r="AI69" s="8"/>
      <c r="AJ69" s="8"/>
      <c r="AK69" s="8"/>
      <c r="AL69" s="8"/>
      <c r="AM69" s="8"/>
      <c r="AN69" s="8"/>
      <c r="AO69" s="8"/>
      <c r="AP69" s="8" t="s">
        <v>196</v>
      </c>
      <c r="AQ69" s="8"/>
      <c r="AR69" s="8"/>
      <c r="AS69" s="8"/>
      <c r="AT69" s="8" t="s">
        <v>196</v>
      </c>
      <c r="AU69" s="8"/>
      <c r="AV69" s="8"/>
      <c r="AW69" s="8"/>
      <c r="AX69" s="8"/>
      <c r="AY69" s="8"/>
      <c r="AZ69" s="8"/>
      <c r="BA69" s="8"/>
      <c r="BB69" s="8"/>
      <c r="BC69" s="8" t="s">
        <v>196</v>
      </c>
      <c r="BD69" s="8" t="s">
        <v>196</v>
      </c>
      <c r="BE69" s="8"/>
      <c r="BF69" s="8"/>
      <c r="BG69" s="8" t="s">
        <v>196</v>
      </c>
      <c r="BH69" s="8" t="s">
        <v>196</v>
      </c>
      <c r="BI69" s="8" t="s">
        <v>196</v>
      </c>
      <c r="BJ69" s="8"/>
      <c r="BK69" s="8" t="s">
        <v>196</v>
      </c>
      <c r="BL69" s="8" t="s">
        <v>196</v>
      </c>
      <c r="BM69" s="8" t="s">
        <v>196</v>
      </c>
      <c r="BN69" s="8" t="s">
        <v>196</v>
      </c>
      <c r="BO69" s="8" t="s">
        <v>196</v>
      </c>
      <c r="BP69" s="8" t="s">
        <v>196</v>
      </c>
      <c r="BQ69" s="8"/>
      <c r="BR69" s="8" t="s">
        <v>196</v>
      </c>
      <c r="BS69" s="21">
        <f t="shared" si="0"/>
        <v>25</v>
      </c>
    </row>
    <row r="70" spans="1:71" ht="15" x14ac:dyDescent="0.25">
      <c r="A70" s="19" t="s">
        <v>258</v>
      </c>
      <c r="B70" s="20" t="s">
        <v>101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 t="s">
        <v>196</v>
      </c>
      <c r="BE70" s="8"/>
      <c r="BF70" s="8"/>
      <c r="BG70" s="8"/>
      <c r="BH70" s="8"/>
      <c r="BI70" s="8" t="s">
        <v>196</v>
      </c>
      <c r="BJ70" s="8"/>
      <c r="BK70" s="8" t="s">
        <v>196</v>
      </c>
      <c r="BL70" s="8"/>
      <c r="BM70" s="8"/>
      <c r="BN70" s="8"/>
      <c r="BO70" s="8"/>
      <c r="BP70" s="8"/>
      <c r="BQ70" s="8"/>
      <c r="BR70" s="8"/>
      <c r="BS70" s="21">
        <f t="shared" si="0"/>
        <v>3</v>
      </c>
    </row>
    <row r="71" spans="1:71" s="4" customFormat="1" ht="16.5" customHeight="1" x14ac:dyDescent="0.2">
      <c r="A71" s="19" t="s">
        <v>259</v>
      </c>
      <c r="B71" s="20" t="s">
        <v>103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2"/>
      <c r="P71" s="22"/>
      <c r="Q71" s="22"/>
      <c r="R71" s="22"/>
      <c r="S71" s="22"/>
      <c r="T71" s="22"/>
      <c r="U71" s="22"/>
      <c r="V71" s="22" t="s">
        <v>196</v>
      </c>
      <c r="W71" s="22" t="s">
        <v>196</v>
      </c>
      <c r="X71" s="22" t="s">
        <v>196</v>
      </c>
      <c r="Y71" s="22"/>
      <c r="Z71" s="22"/>
      <c r="AA71" s="22"/>
      <c r="AB71" s="22"/>
      <c r="AC71" s="22" t="s">
        <v>196</v>
      </c>
      <c r="AD71" s="22"/>
      <c r="AE71" s="22" t="s">
        <v>196</v>
      </c>
      <c r="AF71" s="22"/>
      <c r="AG71" s="22" t="s">
        <v>196</v>
      </c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 t="s">
        <v>196</v>
      </c>
      <c r="BN71" s="22"/>
      <c r="BO71" s="22"/>
      <c r="BP71" s="22"/>
      <c r="BQ71" s="22"/>
      <c r="BR71" s="22"/>
      <c r="BS71" s="21">
        <f t="shared" si="0"/>
        <v>7</v>
      </c>
    </row>
    <row r="72" spans="1:71" ht="15" x14ac:dyDescent="0.25">
      <c r="A72" s="19" t="s">
        <v>260</v>
      </c>
      <c r="B72" s="20" t="s">
        <v>192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 t="s">
        <v>196</v>
      </c>
      <c r="BL72" s="8"/>
      <c r="BM72" s="8" t="s">
        <v>196</v>
      </c>
      <c r="BN72" s="8" t="s">
        <v>196</v>
      </c>
      <c r="BO72" s="8"/>
      <c r="BP72" s="8"/>
      <c r="BQ72" s="8"/>
      <c r="BR72" s="8" t="s">
        <v>196</v>
      </c>
      <c r="BS72" s="21">
        <f t="shared" si="0"/>
        <v>4</v>
      </c>
    </row>
    <row r="73" spans="1:71" ht="15" x14ac:dyDescent="0.25">
      <c r="A73" s="19" t="s">
        <v>261</v>
      </c>
      <c r="B73" s="20" t="s">
        <v>194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 t="s">
        <v>196</v>
      </c>
      <c r="BK73" s="8" t="s">
        <v>196</v>
      </c>
      <c r="BL73" s="8"/>
      <c r="BM73" s="8" t="s">
        <v>196</v>
      </c>
      <c r="BN73" s="8"/>
      <c r="BO73" s="8"/>
      <c r="BP73" s="8"/>
      <c r="BQ73" s="8"/>
      <c r="BR73" s="8"/>
      <c r="BS73" s="21">
        <f t="shared" ref="BS73:BS100" si="1">COUNTIF(C73:BR73,"X")</f>
        <v>3</v>
      </c>
    </row>
    <row r="74" spans="1:71" s="4" customFormat="1" ht="13.2" x14ac:dyDescent="0.25">
      <c r="A74" s="19" t="s">
        <v>262</v>
      </c>
      <c r="B74" s="20" t="s">
        <v>105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2"/>
      <c r="P74" s="22"/>
      <c r="Q74" s="22"/>
      <c r="R74" s="22"/>
      <c r="S74" s="22"/>
      <c r="T74" s="22"/>
      <c r="U74" s="22"/>
      <c r="V74" s="22"/>
      <c r="W74" s="22"/>
      <c r="X74" s="22" t="s">
        <v>196</v>
      </c>
      <c r="Y74" s="22"/>
      <c r="Z74" s="22"/>
      <c r="AA74" s="22"/>
      <c r="AB74" s="22" t="s">
        <v>196</v>
      </c>
      <c r="AC74" s="22" t="s">
        <v>196</v>
      </c>
      <c r="AD74" s="22"/>
      <c r="AE74" s="22"/>
      <c r="AF74" s="22"/>
      <c r="AG74" s="22" t="s">
        <v>196</v>
      </c>
      <c r="AH74" s="22"/>
      <c r="AI74" s="22"/>
      <c r="AJ74" s="22"/>
      <c r="AK74" s="22" t="s">
        <v>196</v>
      </c>
      <c r="AL74" s="22" t="s">
        <v>196</v>
      </c>
      <c r="AM74" s="22"/>
      <c r="AN74" s="22"/>
      <c r="AO74" s="22"/>
      <c r="AP74" s="22" t="s">
        <v>196</v>
      </c>
      <c r="AQ74" s="22"/>
      <c r="AR74" s="22"/>
      <c r="AS74" s="22"/>
      <c r="AT74" s="22"/>
      <c r="AU74" s="22"/>
      <c r="AV74" s="22" t="s">
        <v>196</v>
      </c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 t="s">
        <v>196</v>
      </c>
      <c r="BJ74" s="22" t="s">
        <v>196</v>
      </c>
      <c r="BK74" s="22" t="s">
        <v>196</v>
      </c>
      <c r="BL74" s="22" t="s">
        <v>196</v>
      </c>
      <c r="BM74" s="22" t="s">
        <v>196</v>
      </c>
      <c r="BN74" s="22" t="s">
        <v>196</v>
      </c>
      <c r="BO74" s="22" t="s">
        <v>196</v>
      </c>
      <c r="BP74" s="22"/>
      <c r="BQ74" s="22" t="s">
        <v>196</v>
      </c>
      <c r="BR74" s="22"/>
      <c r="BS74" s="21">
        <f t="shared" si="1"/>
        <v>16</v>
      </c>
    </row>
    <row r="75" spans="1:71" x14ac:dyDescent="0.3">
      <c r="A75" s="19" t="s">
        <v>263</v>
      </c>
      <c r="B75" s="20" t="s">
        <v>107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 t="s">
        <v>196</v>
      </c>
      <c r="AJ75" s="8"/>
      <c r="AK75" s="8"/>
      <c r="AL75" s="8" t="s">
        <v>196</v>
      </c>
      <c r="AM75" s="8" t="s">
        <v>196</v>
      </c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 t="s">
        <v>196</v>
      </c>
      <c r="AY75" s="8"/>
      <c r="AZ75" s="8"/>
      <c r="BA75" s="8" t="s">
        <v>196</v>
      </c>
      <c r="BB75" s="8" t="s">
        <v>196</v>
      </c>
      <c r="BC75" s="8"/>
      <c r="BD75" s="8"/>
      <c r="BE75" s="8"/>
      <c r="BF75" s="8"/>
      <c r="BG75" s="8"/>
      <c r="BH75" s="8"/>
      <c r="BI75" s="8" t="s">
        <v>196</v>
      </c>
      <c r="BJ75" s="8" t="s">
        <v>196</v>
      </c>
      <c r="BK75" s="8" t="s">
        <v>196</v>
      </c>
      <c r="BL75" s="8" t="s">
        <v>196</v>
      </c>
      <c r="BM75" s="8" t="s">
        <v>196</v>
      </c>
      <c r="BN75" s="8" t="s">
        <v>196</v>
      </c>
      <c r="BO75" s="8" t="s">
        <v>196</v>
      </c>
      <c r="BP75" s="8"/>
      <c r="BQ75" s="8"/>
      <c r="BR75" s="8" t="s">
        <v>196</v>
      </c>
      <c r="BS75" s="21">
        <f t="shared" si="1"/>
        <v>14</v>
      </c>
    </row>
    <row r="76" spans="1:71" ht="15" x14ac:dyDescent="0.25">
      <c r="A76" s="19" t="s">
        <v>264</v>
      </c>
      <c r="B76" s="20" t="s">
        <v>109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 t="s">
        <v>196</v>
      </c>
      <c r="BL76" s="8" t="s">
        <v>196</v>
      </c>
      <c r="BM76" s="8"/>
      <c r="BN76" s="8"/>
      <c r="BO76" s="8"/>
      <c r="BP76" s="8"/>
      <c r="BQ76" s="8"/>
      <c r="BR76" s="8"/>
      <c r="BS76" s="21">
        <f t="shared" si="1"/>
        <v>2</v>
      </c>
    </row>
    <row r="77" spans="1:71" ht="15" x14ac:dyDescent="0.25">
      <c r="A77" s="19" t="s">
        <v>265</v>
      </c>
      <c r="B77" s="20" t="s">
        <v>111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 t="s">
        <v>196</v>
      </c>
      <c r="BL77" s="8"/>
      <c r="BM77" s="8"/>
      <c r="BN77" s="8"/>
      <c r="BO77" s="8"/>
      <c r="BP77" s="8"/>
      <c r="BQ77" s="8"/>
      <c r="BR77" s="8"/>
      <c r="BS77" s="21">
        <f t="shared" si="1"/>
        <v>1</v>
      </c>
    </row>
    <row r="78" spans="1:71" ht="15" x14ac:dyDescent="0.25">
      <c r="A78" s="19" t="s">
        <v>266</v>
      </c>
      <c r="B78" s="20" t="s">
        <v>113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 t="s">
        <v>196</v>
      </c>
      <c r="BI78" s="8"/>
      <c r="BJ78" s="8" t="s">
        <v>196</v>
      </c>
      <c r="BK78" s="8" t="s">
        <v>196</v>
      </c>
      <c r="BL78" s="8"/>
      <c r="BM78" s="8" t="s">
        <v>196</v>
      </c>
      <c r="BN78" s="8"/>
      <c r="BO78" s="8"/>
      <c r="BP78" s="8"/>
      <c r="BQ78" s="8"/>
      <c r="BR78" s="8"/>
      <c r="BS78" s="21">
        <f t="shared" si="1"/>
        <v>4</v>
      </c>
    </row>
    <row r="79" spans="1:71" x14ac:dyDescent="0.3">
      <c r="A79" s="19" t="s">
        <v>409</v>
      </c>
      <c r="B79" s="20" t="s">
        <v>124</v>
      </c>
      <c r="C79" s="21"/>
      <c r="D79" s="21"/>
      <c r="E79" s="21"/>
      <c r="F79" s="21"/>
      <c r="G79" s="21"/>
      <c r="H79" s="21"/>
      <c r="I79" s="21"/>
      <c r="J79" s="21" t="s">
        <v>196</v>
      </c>
      <c r="K79" s="21"/>
      <c r="L79" s="21"/>
      <c r="M79" s="21"/>
      <c r="N79" s="21" t="s">
        <v>196</v>
      </c>
      <c r="O79" s="8" t="s">
        <v>196</v>
      </c>
      <c r="P79" s="8"/>
      <c r="Q79" s="8"/>
      <c r="R79" s="8" t="s">
        <v>196</v>
      </c>
      <c r="S79" s="8"/>
      <c r="T79" s="8"/>
      <c r="U79" s="8" t="s">
        <v>196</v>
      </c>
      <c r="V79" s="8"/>
      <c r="W79" s="8" t="s">
        <v>196</v>
      </c>
      <c r="X79" s="8" t="s">
        <v>196</v>
      </c>
      <c r="Y79" s="8" t="s">
        <v>196</v>
      </c>
      <c r="Z79" s="8"/>
      <c r="AA79" s="8"/>
      <c r="AB79" s="8" t="s">
        <v>196</v>
      </c>
      <c r="AC79" s="8"/>
      <c r="AD79" s="8" t="s">
        <v>196</v>
      </c>
      <c r="AE79" s="8" t="s">
        <v>196</v>
      </c>
      <c r="AF79" s="8"/>
      <c r="AG79" s="8" t="s">
        <v>196</v>
      </c>
      <c r="AH79" s="8"/>
      <c r="AI79" s="8" t="s">
        <v>196</v>
      </c>
      <c r="AJ79" s="8"/>
      <c r="AK79" s="8" t="s">
        <v>196</v>
      </c>
      <c r="AL79" s="8"/>
      <c r="AM79" s="8"/>
      <c r="AN79" s="8"/>
      <c r="AO79" s="8"/>
      <c r="AP79" s="8"/>
      <c r="AQ79" s="8"/>
      <c r="AR79" s="8"/>
      <c r="AS79" s="8"/>
      <c r="AT79" s="8" t="s">
        <v>196</v>
      </c>
      <c r="AU79" s="8"/>
      <c r="AV79" s="8"/>
      <c r="AW79" s="8"/>
      <c r="AX79" s="8"/>
      <c r="AY79" s="8"/>
      <c r="AZ79" s="8"/>
      <c r="BA79" s="8"/>
      <c r="BB79" s="8" t="s">
        <v>196</v>
      </c>
      <c r="BC79" s="8" t="s">
        <v>196</v>
      </c>
      <c r="BD79" s="8" t="s">
        <v>196</v>
      </c>
      <c r="BE79" s="8"/>
      <c r="BF79" s="8"/>
      <c r="BG79" s="8" t="s">
        <v>196</v>
      </c>
      <c r="BH79" s="8" t="s">
        <v>196</v>
      </c>
      <c r="BI79" s="8" t="s">
        <v>196</v>
      </c>
      <c r="BJ79" s="8"/>
      <c r="BK79" s="8" t="s">
        <v>196</v>
      </c>
      <c r="BL79" s="8" t="s">
        <v>196</v>
      </c>
      <c r="BM79" s="8" t="s">
        <v>196</v>
      </c>
      <c r="BN79" s="8" t="s">
        <v>196</v>
      </c>
      <c r="BO79" s="8" t="s">
        <v>196</v>
      </c>
      <c r="BP79" s="8" t="s">
        <v>196</v>
      </c>
      <c r="BQ79" s="8"/>
      <c r="BR79" s="8" t="s">
        <v>196</v>
      </c>
      <c r="BS79" s="21">
        <f>COUNTIF(C79:BR79,"X")</f>
        <v>28</v>
      </c>
    </row>
    <row r="80" spans="1:71" ht="15" x14ac:dyDescent="0.25">
      <c r="A80" s="19" t="s">
        <v>267</v>
      </c>
      <c r="B80" s="20" t="s">
        <v>115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 t="s">
        <v>196</v>
      </c>
      <c r="N80" s="21" t="s">
        <v>196</v>
      </c>
      <c r="O80" s="8"/>
      <c r="P80" s="8"/>
      <c r="Q80" s="8"/>
      <c r="R80" s="8"/>
      <c r="S80" s="8"/>
      <c r="T80" s="8"/>
      <c r="U80" s="8"/>
      <c r="V80" s="8"/>
      <c r="W80" s="8"/>
      <c r="X80" s="8" t="s">
        <v>196</v>
      </c>
      <c r="Y80" s="8"/>
      <c r="Z80" s="8"/>
      <c r="AA80" s="8" t="s">
        <v>196</v>
      </c>
      <c r="AB80" s="8" t="s">
        <v>196</v>
      </c>
      <c r="AC80" s="8" t="s">
        <v>196</v>
      </c>
      <c r="AD80" s="8" t="s">
        <v>196</v>
      </c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 t="s">
        <v>196</v>
      </c>
      <c r="AU80" s="8" t="s">
        <v>196</v>
      </c>
      <c r="AV80" s="8"/>
      <c r="AW80" s="8"/>
      <c r="AX80" s="8"/>
      <c r="AY80" s="8"/>
      <c r="AZ80" s="8"/>
      <c r="BA80" s="8"/>
      <c r="BB80" s="8"/>
      <c r="BC80" s="8" t="s">
        <v>196</v>
      </c>
      <c r="BD80" s="8"/>
      <c r="BE80" s="8"/>
      <c r="BF80" s="8"/>
      <c r="BG80" s="8" t="s">
        <v>196</v>
      </c>
      <c r="BH80" s="8" t="s">
        <v>196</v>
      </c>
      <c r="BI80" s="8" t="s">
        <v>196</v>
      </c>
      <c r="BJ80" s="8" t="s">
        <v>196</v>
      </c>
      <c r="BK80" s="8" t="s">
        <v>196</v>
      </c>
      <c r="BL80" s="8" t="s">
        <v>196</v>
      </c>
      <c r="BM80" s="8" t="s">
        <v>196</v>
      </c>
      <c r="BN80" s="8" t="s">
        <v>196</v>
      </c>
      <c r="BO80" s="8"/>
      <c r="BP80" s="8"/>
      <c r="BQ80" s="8"/>
      <c r="BR80" s="8" t="s">
        <v>196</v>
      </c>
      <c r="BS80" s="21">
        <f t="shared" si="1"/>
        <v>19</v>
      </c>
    </row>
    <row r="81" spans="1:71" ht="15" x14ac:dyDescent="0.25">
      <c r="A81" s="19" t="s">
        <v>268</v>
      </c>
      <c r="B81" s="20" t="s">
        <v>117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8"/>
      <c r="P81" s="8"/>
      <c r="Q81" s="8"/>
      <c r="R81" s="8"/>
      <c r="S81" s="8"/>
      <c r="T81" s="8"/>
      <c r="U81" s="8"/>
      <c r="V81" s="8"/>
      <c r="W81" s="8"/>
      <c r="X81" s="8" t="s">
        <v>196</v>
      </c>
      <c r="Y81" s="8"/>
      <c r="Z81" s="8"/>
      <c r="AA81" s="8"/>
      <c r="AB81" s="8" t="s">
        <v>196</v>
      </c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 t="s">
        <v>196</v>
      </c>
      <c r="BM81" s="8" t="s">
        <v>196</v>
      </c>
      <c r="BN81" s="8"/>
      <c r="BO81" s="8" t="s">
        <v>196</v>
      </c>
      <c r="BP81" s="8"/>
      <c r="BQ81" s="8"/>
      <c r="BR81" s="8"/>
      <c r="BS81" s="21">
        <f t="shared" si="1"/>
        <v>5</v>
      </c>
    </row>
    <row r="82" spans="1:71" x14ac:dyDescent="0.3">
      <c r="A82" s="19" t="s">
        <v>269</v>
      </c>
      <c r="B82" s="20" t="s">
        <v>119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 t="s">
        <v>196</v>
      </c>
      <c r="O82" s="8" t="s">
        <v>196</v>
      </c>
      <c r="P82" s="8"/>
      <c r="Q82" s="8"/>
      <c r="R82" s="8" t="s">
        <v>196</v>
      </c>
      <c r="S82" s="8"/>
      <c r="T82" s="8"/>
      <c r="U82" s="8"/>
      <c r="V82" s="8"/>
      <c r="W82" s="8"/>
      <c r="X82" s="8" t="s">
        <v>196</v>
      </c>
      <c r="Y82" s="8"/>
      <c r="Z82" s="8"/>
      <c r="AA82" s="8"/>
      <c r="AB82" s="8"/>
      <c r="AC82" s="8"/>
      <c r="AD82" s="8" t="s">
        <v>196</v>
      </c>
      <c r="AE82" s="8" t="s">
        <v>196</v>
      </c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 t="s">
        <v>196</v>
      </c>
      <c r="AV82" s="8"/>
      <c r="AW82" s="8"/>
      <c r="AX82" s="8"/>
      <c r="AY82" s="8"/>
      <c r="AZ82" s="8"/>
      <c r="BA82" s="8"/>
      <c r="BB82" s="8" t="s">
        <v>196</v>
      </c>
      <c r="BC82" s="8" t="s">
        <v>196</v>
      </c>
      <c r="BD82" s="8"/>
      <c r="BE82" s="8"/>
      <c r="BF82" s="8"/>
      <c r="BG82" s="8" t="s">
        <v>196</v>
      </c>
      <c r="BH82" s="8" t="s">
        <v>196</v>
      </c>
      <c r="BI82" s="8" t="s">
        <v>196</v>
      </c>
      <c r="BJ82" s="8"/>
      <c r="BK82" s="8" t="s">
        <v>196</v>
      </c>
      <c r="BL82" s="8" t="s">
        <v>196</v>
      </c>
      <c r="BM82" s="8" t="s">
        <v>196</v>
      </c>
      <c r="BN82" s="8" t="s">
        <v>196</v>
      </c>
      <c r="BO82" s="8" t="s">
        <v>196</v>
      </c>
      <c r="BP82" s="8" t="s">
        <v>196</v>
      </c>
      <c r="BQ82" s="8"/>
      <c r="BR82" s="8"/>
      <c r="BS82" s="21">
        <f t="shared" si="1"/>
        <v>18</v>
      </c>
    </row>
    <row r="83" spans="1:71" x14ac:dyDescent="0.3">
      <c r="A83" s="19" t="s">
        <v>270</v>
      </c>
      <c r="B83" s="20" t="s">
        <v>121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 t="s">
        <v>196</v>
      </c>
      <c r="BM83" s="8"/>
      <c r="BN83" s="8"/>
      <c r="BO83" s="8"/>
      <c r="BP83" s="8"/>
      <c r="BQ83" s="8"/>
      <c r="BR83" s="8"/>
      <c r="BS83" s="21">
        <f t="shared" si="1"/>
        <v>1</v>
      </c>
    </row>
    <row r="84" spans="1:71" ht="15" x14ac:dyDescent="0.25">
      <c r="A84" s="19" t="s">
        <v>271</v>
      </c>
      <c r="B84" s="20" t="s">
        <v>123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 t="s">
        <v>196</v>
      </c>
      <c r="BJ84" s="8"/>
      <c r="BK84" s="8" t="s">
        <v>196</v>
      </c>
      <c r="BL84" s="8"/>
      <c r="BM84" s="8"/>
      <c r="BN84" s="8" t="s">
        <v>196</v>
      </c>
      <c r="BO84" s="8" t="s">
        <v>196</v>
      </c>
      <c r="BP84" s="8"/>
      <c r="BQ84" s="8"/>
      <c r="BR84" s="8"/>
      <c r="BS84" s="21">
        <f t="shared" si="1"/>
        <v>4</v>
      </c>
    </row>
    <row r="85" spans="1:71" ht="15" x14ac:dyDescent="0.25">
      <c r="A85" s="19" t="s">
        <v>297</v>
      </c>
      <c r="B85" s="20" t="s">
        <v>298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 t="s">
        <v>299</v>
      </c>
      <c r="BN85" s="8"/>
      <c r="BO85" s="8"/>
      <c r="BP85" s="8"/>
      <c r="BQ85" s="8"/>
      <c r="BR85" s="8"/>
      <c r="BS85" s="21">
        <f t="shared" si="1"/>
        <v>1</v>
      </c>
    </row>
    <row r="86" spans="1:71" s="4" customFormat="1" ht="12.75" x14ac:dyDescent="0.2">
      <c r="A86" s="19" t="s">
        <v>272</v>
      </c>
      <c r="B86" s="20" t="s">
        <v>126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 t="s">
        <v>196</v>
      </c>
      <c r="BD86" s="22"/>
      <c r="BE86" s="22"/>
      <c r="BF86" s="22"/>
      <c r="BG86" s="22" t="s">
        <v>196</v>
      </c>
      <c r="BH86" s="22" t="s">
        <v>196</v>
      </c>
      <c r="BI86" s="22" t="s">
        <v>196</v>
      </c>
      <c r="BJ86" s="22"/>
      <c r="BK86" s="22"/>
      <c r="BL86" s="22" t="s">
        <v>196</v>
      </c>
      <c r="BM86" s="22"/>
      <c r="BN86" s="22"/>
      <c r="BO86" s="22"/>
      <c r="BP86" s="22"/>
      <c r="BQ86" s="22"/>
      <c r="BR86" s="22"/>
      <c r="BS86" s="21">
        <f t="shared" si="1"/>
        <v>5</v>
      </c>
    </row>
    <row r="87" spans="1:71" x14ac:dyDescent="0.3">
      <c r="A87" s="19" t="s">
        <v>273</v>
      </c>
      <c r="B87" s="20" t="s">
        <v>129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8"/>
      <c r="P87" s="8"/>
      <c r="Q87" s="8"/>
      <c r="R87" s="8"/>
      <c r="S87" s="8"/>
      <c r="T87" s="8"/>
      <c r="U87" s="8"/>
      <c r="V87" s="8"/>
      <c r="W87" s="8" t="s">
        <v>196</v>
      </c>
      <c r="X87" s="8"/>
      <c r="Y87" s="8"/>
      <c r="Z87" s="8"/>
      <c r="AA87" s="8"/>
      <c r="AB87" s="8"/>
      <c r="AC87" s="8"/>
      <c r="AD87" s="8" t="s">
        <v>196</v>
      </c>
      <c r="AE87" s="8" t="s">
        <v>196</v>
      </c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 t="s">
        <v>196</v>
      </c>
      <c r="BH87" s="8" t="s">
        <v>196</v>
      </c>
      <c r="BI87" s="8" t="s">
        <v>196</v>
      </c>
      <c r="BJ87" s="8" t="s">
        <v>196</v>
      </c>
      <c r="BK87" s="8" t="s">
        <v>196</v>
      </c>
      <c r="BL87" s="8" t="s">
        <v>196</v>
      </c>
      <c r="BM87" s="8" t="s">
        <v>196</v>
      </c>
      <c r="BN87" s="8" t="s">
        <v>196</v>
      </c>
      <c r="BO87" s="8" t="s">
        <v>196</v>
      </c>
      <c r="BP87" s="8"/>
      <c r="BQ87" s="8"/>
      <c r="BR87" s="8"/>
      <c r="BS87" s="21">
        <f t="shared" si="1"/>
        <v>12</v>
      </c>
    </row>
    <row r="88" spans="1:71" x14ac:dyDescent="0.3">
      <c r="A88" s="19" t="s">
        <v>274</v>
      </c>
      <c r="B88" s="20" t="s">
        <v>131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8"/>
      <c r="P88" s="8"/>
      <c r="Q88" s="8"/>
      <c r="R88" s="8"/>
      <c r="S88" s="8"/>
      <c r="T88" s="8"/>
      <c r="U88" s="8"/>
      <c r="V88" s="8"/>
      <c r="W88" s="8"/>
      <c r="X88" s="8" t="s">
        <v>196</v>
      </c>
      <c r="Y88" s="8"/>
      <c r="Z88" s="8"/>
      <c r="AA88" s="8"/>
      <c r="AB88" s="8" t="s">
        <v>196</v>
      </c>
      <c r="AC88" s="8" t="s">
        <v>196</v>
      </c>
      <c r="AD88" s="8" t="s">
        <v>196</v>
      </c>
      <c r="AE88" s="8"/>
      <c r="AF88" s="8"/>
      <c r="AG88" s="8"/>
      <c r="AH88" s="8"/>
      <c r="AI88" s="8" t="s">
        <v>196</v>
      </c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 t="s">
        <v>196</v>
      </c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 t="s">
        <v>196</v>
      </c>
      <c r="BG88" s="8" t="s">
        <v>196</v>
      </c>
      <c r="BH88" s="8" t="s">
        <v>196</v>
      </c>
      <c r="BI88" s="8" t="s">
        <v>196</v>
      </c>
      <c r="BJ88" s="8"/>
      <c r="BK88" s="8" t="s">
        <v>196</v>
      </c>
      <c r="BL88" s="8" t="s">
        <v>196</v>
      </c>
      <c r="BM88" s="8" t="s">
        <v>196</v>
      </c>
      <c r="BN88" s="8" t="s">
        <v>196</v>
      </c>
      <c r="BO88" s="8" t="s">
        <v>196</v>
      </c>
      <c r="BP88" s="8" t="s">
        <v>196</v>
      </c>
      <c r="BQ88" s="8"/>
      <c r="BR88" s="8" t="s">
        <v>196</v>
      </c>
      <c r="BS88" s="21">
        <f t="shared" si="1"/>
        <v>17</v>
      </c>
    </row>
    <row r="89" spans="1:71" ht="15" x14ac:dyDescent="0.25">
      <c r="A89" s="19" t="s">
        <v>275</v>
      </c>
      <c r="B89" s="20" t="s">
        <v>133</v>
      </c>
      <c r="C89" s="21"/>
      <c r="D89" s="21"/>
      <c r="E89" s="21"/>
      <c r="F89" s="21"/>
      <c r="G89" s="21" t="s">
        <v>196</v>
      </c>
      <c r="H89" s="21"/>
      <c r="I89" s="21"/>
      <c r="J89" s="21"/>
      <c r="K89" s="21"/>
      <c r="L89" s="21"/>
      <c r="M89" s="21"/>
      <c r="N89" s="21"/>
      <c r="O89" s="8"/>
      <c r="P89" s="8"/>
      <c r="Q89" s="8"/>
      <c r="R89" s="8"/>
      <c r="S89" s="8"/>
      <c r="T89" s="8"/>
      <c r="U89" s="8"/>
      <c r="V89" s="8"/>
      <c r="W89" s="8" t="s">
        <v>196</v>
      </c>
      <c r="X89" s="8"/>
      <c r="Y89" s="8" t="s">
        <v>196</v>
      </c>
      <c r="Z89" s="8"/>
      <c r="AA89" s="8"/>
      <c r="AB89" s="8"/>
      <c r="AC89" s="8"/>
      <c r="AD89" s="8" t="s">
        <v>196</v>
      </c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 t="s">
        <v>196</v>
      </c>
      <c r="BF89" s="8"/>
      <c r="BG89" s="8"/>
      <c r="BH89" s="8" t="s">
        <v>196</v>
      </c>
      <c r="BI89" s="8"/>
      <c r="BJ89" s="8"/>
      <c r="BK89" s="8" t="s">
        <v>196</v>
      </c>
      <c r="BL89" s="8"/>
      <c r="BM89" s="8"/>
      <c r="BN89" s="8"/>
      <c r="BO89" s="8"/>
      <c r="BP89" s="8"/>
      <c r="BQ89" s="8"/>
      <c r="BR89" s="8"/>
      <c r="BS89" s="21">
        <f t="shared" si="1"/>
        <v>7</v>
      </c>
    </row>
    <row r="90" spans="1:71" ht="15" x14ac:dyDescent="0.25">
      <c r="A90" s="19" t="s">
        <v>276</v>
      </c>
      <c r="B90" s="20" t="s">
        <v>135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 t="s">
        <v>196</v>
      </c>
      <c r="BL90" s="8" t="s">
        <v>196</v>
      </c>
      <c r="BM90" s="8" t="s">
        <v>196</v>
      </c>
      <c r="BN90" s="8" t="s">
        <v>196</v>
      </c>
      <c r="BO90" s="8" t="s">
        <v>196</v>
      </c>
      <c r="BP90" s="8" t="s">
        <v>196</v>
      </c>
      <c r="BQ90" s="8"/>
      <c r="BR90" s="8"/>
      <c r="BS90" s="21">
        <f t="shared" si="1"/>
        <v>6</v>
      </c>
    </row>
    <row r="91" spans="1:71" ht="15" x14ac:dyDescent="0.25">
      <c r="A91" s="19" t="s">
        <v>277</v>
      </c>
      <c r="B91" s="20" t="s">
        <v>137</v>
      </c>
      <c r="C91" s="21"/>
      <c r="D91" s="21"/>
      <c r="E91" s="21"/>
      <c r="F91" s="21" t="s">
        <v>196</v>
      </c>
      <c r="G91" s="21"/>
      <c r="H91" s="21"/>
      <c r="I91" s="21"/>
      <c r="J91" s="21"/>
      <c r="K91" s="21"/>
      <c r="L91" s="21"/>
      <c r="M91" s="21"/>
      <c r="N91" s="21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 t="s">
        <v>196</v>
      </c>
      <c r="AC91" s="8"/>
      <c r="AD91" s="8" t="s">
        <v>196</v>
      </c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 t="s">
        <v>196</v>
      </c>
      <c r="BD91" s="8"/>
      <c r="BE91" s="8"/>
      <c r="BF91" s="8"/>
      <c r="BG91" s="8" t="s">
        <v>196</v>
      </c>
      <c r="BH91" s="8"/>
      <c r="BI91" s="8" t="s">
        <v>196</v>
      </c>
      <c r="BJ91" s="8" t="s">
        <v>196</v>
      </c>
      <c r="BK91" s="8" t="s">
        <v>196</v>
      </c>
      <c r="BL91" s="8" t="s">
        <v>196</v>
      </c>
      <c r="BM91" s="8" t="s">
        <v>196</v>
      </c>
      <c r="BN91" s="8" t="s">
        <v>196</v>
      </c>
      <c r="BO91" s="8"/>
      <c r="BP91" s="8"/>
      <c r="BQ91" s="8"/>
      <c r="BR91" s="8"/>
      <c r="BS91" s="21">
        <f t="shared" si="1"/>
        <v>11</v>
      </c>
    </row>
    <row r="92" spans="1:71" ht="15" x14ac:dyDescent="0.25">
      <c r="A92" s="19" t="s">
        <v>278</v>
      </c>
      <c r="B92" s="20" t="s">
        <v>139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 t="s">
        <v>196</v>
      </c>
      <c r="BK92" s="8"/>
      <c r="BL92" s="8"/>
      <c r="BM92" s="8"/>
      <c r="BN92" s="8"/>
      <c r="BO92" s="8"/>
      <c r="BP92" s="8"/>
      <c r="BQ92" s="8"/>
      <c r="BR92" s="8"/>
      <c r="BS92" s="21">
        <f t="shared" si="1"/>
        <v>1</v>
      </c>
    </row>
    <row r="93" spans="1:71" x14ac:dyDescent="0.3">
      <c r="A93" s="19" t="s">
        <v>279</v>
      </c>
      <c r="B93" s="20" t="s">
        <v>141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 t="s">
        <v>196</v>
      </c>
      <c r="BL93" s="8"/>
      <c r="BM93" s="8"/>
      <c r="BN93" s="8"/>
      <c r="BO93" s="8"/>
      <c r="BP93" s="8"/>
      <c r="BQ93" s="8"/>
      <c r="BR93" s="8"/>
      <c r="BS93" s="21">
        <f t="shared" si="1"/>
        <v>1</v>
      </c>
    </row>
    <row r="94" spans="1:71" ht="15" x14ac:dyDescent="0.25">
      <c r="A94" s="19" t="s">
        <v>280</v>
      </c>
      <c r="B94" s="20" t="s">
        <v>168</v>
      </c>
      <c r="C94" s="21" t="s">
        <v>196</v>
      </c>
      <c r="D94" s="21"/>
      <c r="E94" s="21"/>
      <c r="F94" s="21"/>
      <c r="G94" s="21" t="s">
        <v>196</v>
      </c>
      <c r="H94" s="21"/>
      <c r="I94" s="21"/>
      <c r="J94" s="21"/>
      <c r="K94" s="21"/>
      <c r="L94" s="21"/>
      <c r="M94" s="21"/>
      <c r="N94" s="21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 t="s">
        <v>196</v>
      </c>
      <c r="AD94" s="8"/>
      <c r="AE94" s="8"/>
      <c r="AF94" s="8"/>
      <c r="AG94" s="8"/>
      <c r="AH94" s="8"/>
      <c r="AI94" s="8"/>
      <c r="AJ94" s="8" t="s">
        <v>196</v>
      </c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 t="s">
        <v>196</v>
      </c>
      <c r="BD94" s="8"/>
      <c r="BE94" s="8" t="s">
        <v>196</v>
      </c>
      <c r="BF94" s="8"/>
      <c r="BG94" s="8" t="s">
        <v>196</v>
      </c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21">
        <f t="shared" si="1"/>
        <v>7</v>
      </c>
    </row>
    <row r="95" spans="1:71" ht="15" x14ac:dyDescent="0.25">
      <c r="A95" s="19" t="s">
        <v>408</v>
      </c>
      <c r="B95" s="20" t="s">
        <v>127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 t="s">
        <v>196</v>
      </c>
      <c r="N95" s="21"/>
      <c r="O95" s="8"/>
      <c r="P95" s="8"/>
      <c r="Q95" s="8"/>
      <c r="R95" s="8"/>
      <c r="S95" s="8"/>
      <c r="T95" s="8"/>
      <c r="U95" s="8" t="s">
        <v>196</v>
      </c>
      <c r="V95" s="8"/>
      <c r="W95" s="8" t="s">
        <v>196</v>
      </c>
      <c r="X95" s="8"/>
      <c r="Y95" s="8" t="s">
        <v>196</v>
      </c>
      <c r="Z95" s="8"/>
      <c r="AA95" s="8"/>
      <c r="AB95" s="8"/>
      <c r="AC95" s="8"/>
      <c r="AD95" s="8" t="s">
        <v>196</v>
      </c>
      <c r="AE95" s="8" t="s">
        <v>196</v>
      </c>
      <c r="AF95" s="8"/>
      <c r="AG95" s="8" t="s">
        <v>196</v>
      </c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 t="s">
        <v>196</v>
      </c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 t="s">
        <v>196</v>
      </c>
      <c r="BG95" s="8" t="s">
        <v>196</v>
      </c>
      <c r="BH95" s="8" t="s">
        <v>196</v>
      </c>
      <c r="BI95" s="8" t="s">
        <v>196</v>
      </c>
      <c r="BJ95" s="8" t="s">
        <v>196</v>
      </c>
      <c r="BK95" s="8" t="s">
        <v>196</v>
      </c>
      <c r="BL95" s="8" t="s">
        <v>196</v>
      </c>
      <c r="BM95" s="8" t="s">
        <v>196</v>
      </c>
      <c r="BN95" s="8" t="s">
        <v>196</v>
      </c>
      <c r="BO95" s="8" t="s">
        <v>196</v>
      </c>
      <c r="BP95" s="8" t="s">
        <v>196</v>
      </c>
      <c r="BQ95" s="8"/>
      <c r="BR95" s="8"/>
      <c r="BS95" s="21">
        <f>COUNTIF(C95:BR95,"X")</f>
        <v>19</v>
      </c>
    </row>
    <row r="96" spans="1:71" ht="15" x14ac:dyDescent="0.25">
      <c r="A96" s="19" t="s">
        <v>281</v>
      </c>
      <c r="B96" s="20" t="s">
        <v>143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 t="s">
        <v>196</v>
      </c>
      <c r="BG96" s="8"/>
      <c r="BH96" s="8" t="s">
        <v>196</v>
      </c>
      <c r="BI96" s="8" t="s">
        <v>196</v>
      </c>
      <c r="BJ96" s="8" t="s">
        <v>196</v>
      </c>
      <c r="BK96" s="8" t="s">
        <v>196</v>
      </c>
      <c r="BL96" s="8" t="s">
        <v>196</v>
      </c>
      <c r="BM96" s="8" t="s">
        <v>196</v>
      </c>
      <c r="BN96" s="8" t="s">
        <v>196</v>
      </c>
      <c r="BO96" s="8" t="s">
        <v>196</v>
      </c>
      <c r="BP96" s="8"/>
      <c r="BQ96" s="8"/>
      <c r="BR96" s="8"/>
      <c r="BS96" s="21">
        <f t="shared" si="1"/>
        <v>9</v>
      </c>
    </row>
    <row r="97" spans="1:72" x14ac:dyDescent="0.3">
      <c r="A97" s="19" t="s">
        <v>282</v>
      </c>
      <c r="B97" s="20" t="s">
        <v>145</v>
      </c>
      <c r="C97" s="21"/>
      <c r="D97" s="21"/>
      <c r="E97" s="21"/>
      <c r="F97" s="21" t="s">
        <v>196</v>
      </c>
      <c r="G97" s="21"/>
      <c r="H97" s="21"/>
      <c r="I97" s="21"/>
      <c r="J97" s="21"/>
      <c r="K97" s="21"/>
      <c r="L97" s="21"/>
      <c r="M97" s="21"/>
      <c r="N97" s="21"/>
      <c r="O97" s="8" t="s">
        <v>196</v>
      </c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 t="s">
        <v>196</v>
      </c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21">
        <f t="shared" si="1"/>
        <v>3</v>
      </c>
    </row>
    <row r="98" spans="1:72" x14ac:dyDescent="0.3">
      <c r="A98" s="19" t="s">
        <v>283</v>
      </c>
      <c r="B98" s="20" t="s">
        <v>147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 t="s">
        <v>196</v>
      </c>
      <c r="AE98" s="8"/>
      <c r="AF98" s="8"/>
      <c r="AG98" s="8"/>
      <c r="AH98" s="8" t="s">
        <v>196</v>
      </c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 t="s">
        <v>196</v>
      </c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 t="s">
        <v>196</v>
      </c>
      <c r="BH98" s="8" t="s">
        <v>196</v>
      </c>
      <c r="BI98" s="8" t="s">
        <v>196</v>
      </c>
      <c r="BJ98" s="8" t="s">
        <v>196</v>
      </c>
      <c r="BK98" s="8" t="s">
        <v>196</v>
      </c>
      <c r="BL98" s="8" t="s">
        <v>196</v>
      </c>
      <c r="BM98" s="8"/>
      <c r="BN98" s="8" t="s">
        <v>196</v>
      </c>
      <c r="BO98" s="8"/>
      <c r="BP98" s="8"/>
      <c r="BQ98" s="8"/>
      <c r="BR98" s="8"/>
      <c r="BS98" s="21">
        <f t="shared" si="1"/>
        <v>10</v>
      </c>
    </row>
    <row r="99" spans="1:72" ht="15" x14ac:dyDescent="0.25">
      <c r="A99" s="19" t="s">
        <v>284</v>
      </c>
      <c r="B99" s="20" t="s">
        <v>149</v>
      </c>
      <c r="C99" s="21" t="s">
        <v>196</v>
      </c>
      <c r="D99" s="21"/>
      <c r="E99" s="21"/>
      <c r="F99" s="21"/>
      <c r="G99" s="21"/>
      <c r="H99" s="21"/>
      <c r="I99" s="21" t="s">
        <v>196</v>
      </c>
      <c r="J99" s="21"/>
      <c r="K99" s="21" t="s">
        <v>196</v>
      </c>
      <c r="L99" s="21" t="s">
        <v>196</v>
      </c>
      <c r="M99" s="21"/>
      <c r="N99" s="21"/>
      <c r="O99" s="8" t="s">
        <v>196</v>
      </c>
      <c r="P99" s="8" t="s">
        <v>196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 t="s">
        <v>196</v>
      </c>
      <c r="BG99" s="8" t="s">
        <v>196</v>
      </c>
      <c r="BH99" s="8"/>
      <c r="BI99" s="8"/>
      <c r="BJ99" s="8" t="s">
        <v>196</v>
      </c>
      <c r="BK99" s="8" t="s">
        <v>196</v>
      </c>
      <c r="BL99" s="8" t="s">
        <v>196</v>
      </c>
      <c r="BM99" s="8" t="s">
        <v>196</v>
      </c>
      <c r="BN99" s="8"/>
      <c r="BO99" s="8" t="s">
        <v>196</v>
      </c>
      <c r="BP99" s="8"/>
      <c r="BQ99" s="8"/>
      <c r="BR99" s="8"/>
      <c r="BS99" s="21">
        <f t="shared" si="1"/>
        <v>13</v>
      </c>
    </row>
    <row r="100" spans="1:72" ht="15" x14ac:dyDescent="0.25">
      <c r="A100" s="19" t="s">
        <v>285</v>
      </c>
      <c r="B100" s="20" t="s">
        <v>151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 t="s">
        <v>196</v>
      </c>
      <c r="BJ100" s="8" t="s">
        <v>196</v>
      </c>
      <c r="BK100" s="8"/>
      <c r="BL100" s="8"/>
      <c r="BM100" s="8" t="s">
        <v>196</v>
      </c>
      <c r="BN100" s="8"/>
      <c r="BO100" s="8" t="s">
        <v>196</v>
      </c>
      <c r="BP100" s="8"/>
      <c r="BQ100" s="8"/>
      <c r="BR100" s="8"/>
      <c r="BS100" s="21">
        <f t="shared" si="1"/>
        <v>4</v>
      </c>
    </row>
    <row r="101" spans="1:72" ht="19.5" customHeight="1" x14ac:dyDescent="0.25">
      <c r="A101" s="23"/>
      <c r="B101" s="22" t="s">
        <v>165</v>
      </c>
      <c r="C101" s="32">
        <f t="shared" ref="C101:AH101" si="2">COUNTIF(C5:C100,"X")</f>
        <v>4</v>
      </c>
      <c r="D101" s="32">
        <f t="shared" si="2"/>
        <v>0</v>
      </c>
      <c r="E101" s="32">
        <f t="shared" si="2"/>
        <v>1</v>
      </c>
      <c r="F101" s="32">
        <f t="shared" si="2"/>
        <v>3</v>
      </c>
      <c r="G101" s="32">
        <f t="shared" si="2"/>
        <v>4</v>
      </c>
      <c r="H101" s="32">
        <f t="shared" si="2"/>
        <v>4</v>
      </c>
      <c r="I101" s="32">
        <f t="shared" si="2"/>
        <v>3</v>
      </c>
      <c r="J101" s="32">
        <f t="shared" si="2"/>
        <v>2</v>
      </c>
      <c r="K101" s="32">
        <f t="shared" si="2"/>
        <v>1</v>
      </c>
      <c r="L101" s="32">
        <f t="shared" si="2"/>
        <v>1</v>
      </c>
      <c r="M101" s="32">
        <f t="shared" si="2"/>
        <v>6</v>
      </c>
      <c r="N101" s="32">
        <f t="shared" si="2"/>
        <v>17</v>
      </c>
      <c r="O101" s="32">
        <f t="shared" si="2"/>
        <v>12</v>
      </c>
      <c r="P101" s="32">
        <f t="shared" si="2"/>
        <v>1</v>
      </c>
      <c r="Q101" s="32">
        <f t="shared" si="2"/>
        <v>0</v>
      </c>
      <c r="R101" s="32">
        <f t="shared" si="2"/>
        <v>6</v>
      </c>
      <c r="S101" s="32">
        <f t="shared" si="2"/>
        <v>0</v>
      </c>
      <c r="T101" s="32">
        <f t="shared" si="2"/>
        <v>0</v>
      </c>
      <c r="U101" s="32">
        <f t="shared" si="2"/>
        <v>10</v>
      </c>
      <c r="V101" s="32">
        <f t="shared" si="2"/>
        <v>5</v>
      </c>
      <c r="W101" s="32">
        <f t="shared" si="2"/>
        <v>29</v>
      </c>
      <c r="X101" s="32">
        <f t="shared" si="2"/>
        <v>25</v>
      </c>
      <c r="Y101" s="32">
        <f t="shared" si="2"/>
        <v>11</v>
      </c>
      <c r="Z101" s="32">
        <f t="shared" si="2"/>
        <v>0</v>
      </c>
      <c r="AA101" s="32">
        <f t="shared" si="2"/>
        <v>3</v>
      </c>
      <c r="AB101" s="32">
        <f t="shared" si="2"/>
        <v>12</v>
      </c>
      <c r="AC101" s="32">
        <f t="shared" si="2"/>
        <v>33</v>
      </c>
      <c r="AD101" s="32">
        <f t="shared" si="2"/>
        <v>20</v>
      </c>
      <c r="AE101" s="32">
        <f t="shared" si="2"/>
        <v>23</v>
      </c>
      <c r="AF101" s="32">
        <f t="shared" si="2"/>
        <v>1</v>
      </c>
      <c r="AG101" s="32">
        <f t="shared" si="2"/>
        <v>18</v>
      </c>
      <c r="AH101" s="32">
        <f t="shared" si="2"/>
        <v>1</v>
      </c>
      <c r="AI101" s="32">
        <f t="shared" ref="AI101:BN101" si="3">COUNTIF(AI5:AI100,"X")</f>
        <v>10</v>
      </c>
      <c r="AJ101" s="32">
        <f t="shared" si="3"/>
        <v>5</v>
      </c>
      <c r="AK101" s="32">
        <f t="shared" si="3"/>
        <v>6</v>
      </c>
      <c r="AL101" s="32">
        <f t="shared" si="3"/>
        <v>4</v>
      </c>
      <c r="AM101" s="32">
        <f t="shared" si="3"/>
        <v>3</v>
      </c>
      <c r="AN101" s="32">
        <f t="shared" si="3"/>
        <v>0</v>
      </c>
      <c r="AO101" s="32">
        <f t="shared" si="3"/>
        <v>1</v>
      </c>
      <c r="AP101" s="32">
        <f t="shared" si="3"/>
        <v>7</v>
      </c>
      <c r="AQ101" s="32">
        <f t="shared" si="3"/>
        <v>1</v>
      </c>
      <c r="AR101" s="32">
        <f t="shared" si="3"/>
        <v>2</v>
      </c>
      <c r="AS101" s="32">
        <f t="shared" si="3"/>
        <v>8</v>
      </c>
      <c r="AT101" s="32">
        <f t="shared" si="3"/>
        <v>14</v>
      </c>
      <c r="AU101" s="32">
        <f t="shared" si="3"/>
        <v>22</v>
      </c>
      <c r="AV101" s="32">
        <f t="shared" si="3"/>
        <v>1</v>
      </c>
      <c r="AW101" s="32">
        <f t="shared" si="3"/>
        <v>0</v>
      </c>
      <c r="AX101" s="32">
        <f t="shared" si="3"/>
        <v>1</v>
      </c>
      <c r="AY101" s="32">
        <f t="shared" si="3"/>
        <v>0</v>
      </c>
      <c r="AZ101" s="32">
        <f t="shared" si="3"/>
        <v>0</v>
      </c>
      <c r="BA101" s="32">
        <f t="shared" si="3"/>
        <v>4</v>
      </c>
      <c r="BB101" s="32">
        <f t="shared" si="3"/>
        <v>9</v>
      </c>
      <c r="BC101" s="32">
        <f t="shared" si="3"/>
        <v>24</v>
      </c>
      <c r="BD101" s="32">
        <f t="shared" si="3"/>
        <v>8</v>
      </c>
      <c r="BE101" s="32">
        <f t="shared" si="3"/>
        <v>8</v>
      </c>
      <c r="BF101" s="32">
        <f t="shared" si="3"/>
        <v>5</v>
      </c>
      <c r="BG101" s="32">
        <f t="shared" si="3"/>
        <v>26</v>
      </c>
      <c r="BH101" s="32">
        <f t="shared" si="3"/>
        <v>23</v>
      </c>
      <c r="BI101" s="32">
        <f t="shared" si="3"/>
        <v>40</v>
      </c>
      <c r="BJ101" s="32">
        <f t="shared" si="3"/>
        <v>24</v>
      </c>
      <c r="BK101" s="32">
        <f t="shared" si="3"/>
        <v>46</v>
      </c>
      <c r="BL101" s="32">
        <f t="shared" si="3"/>
        <v>40</v>
      </c>
      <c r="BM101" s="32">
        <f t="shared" si="3"/>
        <v>59</v>
      </c>
      <c r="BN101" s="32">
        <f t="shared" si="3"/>
        <v>30</v>
      </c>
      <c r="BO101" s="32">
        <f t="shared" ref="BO101" si="4">COUNTIF(BO5:BO100,"X")</f>
        <v>32</v>
      </c>
      <c r="BP101" s="32">
        <f t="shared" ref="BP101:BR101" si="5">COUNTIF(BP5:BP100,"X")</f>
        <v>14</v>
      </c>
      <c r="BQ101" s="32">
        <f t="shared" si="5"/>
        <v>2</v>
      </c>
      <c r="BR101" s="32">
        <f t="shared" si="5"/>
        <v>15</v>
      </c>
      <c r="BS101" s="23"/>
      <c r="BT101" s="3">
        <f>COUNTIF(BS7:BS100,0)</f>
        <v>0</v>
      </c>
    </row>
    <row r="102" spans="1:72" ht="19.5" customHeight="1" x14ac:dyDescent="0.25">
      <c r="A102" s="23"/>
      <c r="B102" s="24" t="s">
        <v>166</v>
      </c>
      <c r="C102" s="25">
        <v>1</v>
      </c>
      <c r="D102" s="25">
        <v>1</v>
      </c>
      <c r="E102" s="241">
        <v>0</v>
      </c>
      <c r="F102" s="25">
        <v>1</v>
      </c>
      <c r="G102" s="25">
        <v>0</v>
      </c>
      <c r="H102" s="25">
        <v>2</v>
      </c>
      <c r="I102" s="25">
        <v>1</v>
      </c>
      <c r="J102" s="25">
        <v>1</v>
      </c>
      <c r="K102" s="25">
        <v>0</v>
      </c>
      <c r="L102" s="25">
        <v>0</v>
      </c>
      <c r="M102" s="25">
        <v>0</v>
      </c>
      <c r="N102" s="25">
        <v>3</v>
      </c>
      <c r="O102" s="25">
        <v>3</v>
      </c>
      <c r="P102" s="25">
        <v>0</v>
      </c>
      <c r="Q102" s="25">
        <v>0</v>
      </c>
      <c r="R102" s="25">
        <v>2</v>
      </c>
      <c r="S102" s="25">
        <v>0</v>
      </c>
      <c r="T102" s="25">
        <v>0</v>
      </c>
      <c r="U102" s="25">
        <v>1</v>
      </c>
      <c r="V102" s="25">
        <v>2</v>
      </c>
      <c r="W102" s="25">
        <v>7</v>
      </c>
      <c r="X102" s="25">
        <v>3</v>
      </c>
      <c r="Y102" s="25">
        <v>1</v>
      </c>
      <c r="Z102" s="25">
        <v>0</v>
      </c>
      <c r="AA102" s="25">
        <v>1</v>
      </c>
      <c r="AB102" s="25">
        <v>1</v>
      </c>
      <c r="AC102" s="25">
        <v>7</v>
      </c>
      <c r="AD102" s="25">
        <v>4</v>
      </c>
      <c r="AE102" s="25">
        <v>1</v>
      </c>
      <c r="AF102" s="25">
        <v>0</v>
      </c>
      <c r="AG102" s="25">
        <v>2</v>
      </c>
      <c r="AH102" s="25">
        <v>0</v>
      </c>
      <c r="AI102" s="25">
        <v>3</v>
      </c>
      <c r="AJ102" s="25">
        <v>2</v>
      </c>
      <c r="AK102" s="25">
        <v>5</v>
      </c>
      <c r="AL102" s="25">
        <v>3</v>
      </c>
      <c r="AM102" s="25">
        <v>3</v>
      </c>
      <c r="AN102" s="25">
        <v>0</v>
      </c>
      <c r="AO102" s="25">
        <v>1</v>
      </c>
      <c r="AP102" s="25">
        <v>2</v>
      </c>
      <c r="AQ102" s="25">
        <v>0</v>
      </c>
      <c r="AR102" s="25">
        <v>2</v>
      </c>
      <c r="AS102" s="25">
        <v>2</v>
      </c>
      <c r="AT102" s="25">
        <v>1</v>
      </c>
      <c r="AU102" s="25">
        <v>1</v>
      </c>
      <c r="AV102" s="25">
        <v>1</v>
      </c>
      <c r="AW102" s="25">
        <v>0</v>
      </c>
      <c r="AX102" s="25">
        <v>1</v>
      </c>
      <c r="AY102" s="25">
        <v>0</v>
      </c>
      <c r="AZ102" s="25">
        <v>0</v>
      </c>
      <c r="BA102" s="25">
        <v>3</v>
      </c>
      <c r="BB102" s="25">
        <v>4</v>
      </c>
      <c r="BC102" s="25">
        <v>2</v>
      </c>
      <c r="BD102" s="25">
        <v>4</v>
      </c>
      <c r="BE102" s="25">
        <v>4</v>
      </c>
      <c r="BF102" s="25">
        <v>1</v>
      </c>
      <c r="BG102" s="25">
        <v>9</v>
      </c>
      <c r="BH102" s="25">
        <v>2</v>
      </c>
      <c r="BI102" s="25">
        <v>7</v>
      </c>
      <c r="BJ102" s="25">
        <v>15</v>
      </c>
      <c r="BK102" s="25">
        <v>33</v>
      </c>
      <c r="BL102" s="25">
        <v>5</v>
      </c>
      <c r="BM102" s="25">
        <v>16</v>
      </c>
      <c r="BN102" s="25">
        <v>4</v>
      </c>
      <c r="BO102" s="25">
        <v>7</v>
      </c>
      <c r="BP102" s="25">
        <v>2</v>
      </c>
      <c r="BQ102" s="25">
        <v>1</v>
      </c>
      <c r="BR102" s="25">
        <v>2</v>
      </c>
      <c r="BS102" s="23"/>
    </row>
    <row r="103" spans="1:72" s="13" customFormat="1" ht="31.5" customHeight="1" x14ac:dyDescent="0.3">
      <c r="A103" s="26"/>
      <c r="B103" s="27"/>
      <c r="C103" s="29"/>
      <c r="D103" s="29"/>
      <c r="E103" s="242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6"/>
    </row>
    <row r="104" spans="1:72" x14ac:dyDescent="0.3">
      <c r="E104" s="29"/>
      <c r="BN104" s="31"/>
      <c r="BO104" s="31"/>
      <c r="BP104" s="31"/>
      <c r="BQ104" s="31"/>
      <c r="BR104" s="31"/>
    </row>
  </sheetData>
  <pageMargins left="0.7" right="0.7" top="0.75" bottom="0.75" header="0.3" footer="0.3"/>
  <pageSetup scale="35" fitToHeight="0" orientation="landscape" r:id="rId1"/>
  <rowBreaks count="1" manualBreakCount="1">
    <brk id="10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A104"/>
  <sheetViews>
    <sheetView topLeftCell="F1" zoomScale="85" zoomScaleNormal="85" zoomScalePageLayoutView="130" workbookViewId="0">
      <pane ySplit="3" topLeftCell="A63" activePane="bottomLeft" state="frozen"/>
      <selection pane="bottomLeft" activeCell="BY101" sqref="BY101"/>
    </sheetView>
  </sheetViews>
  <sheetFormatPr defaultRowHeight="14.4" x14ac:dyDescent="0.3"/>
  <cols>
    <col min="1" max="1" width="46.5546875" style="28" customWidth="1"/>
    <col min="2" max="2" width="29" style="20" customWidth="1"/>
    <col min="3" max="9" width="5.88671875" style="20" customWidth="1"/>
    <col min="10" max="10" width="5.44140625" style="103" customWidth="1"/>
    <col min="11" max="15" width="3.5546875" style="20" customWidth="1"/>
    <col min="16" max="19" width="3.5546875" style="30" customWidth="1"/>
    <col min="20" max="77" width="3.6640625" style="30" customWidth="1"/>
    <col min="78" max="78" width="5.33203125" style="28" customWidth="1"/>
    <col min="292" max="292" width="46.88671875" customWidth="1"/>
    <col min="293" max="293" width="25.5546875" customWidth="1"/>
    <col min="294" max="294" width="7.109375" bestFit="1" customWidth="1"/>
    <col min="548" max="548" width="46.88671875" customWidth="1"/>
    <col min="549" max="549" width="25.5546875" customWidth="1"/>
    <col min="550" max="550" width="7.109375" bestFit="1" customWidth="1"/>
    <col min="804" max="804" width="46.88671875" customWidth="1"/>
    <col min="805" max="805" width="25.5546875" customWidth="1"/>
    <col min="806" max="806" width="7.109375" bestFit="1" customWidth="1"/>
    <col min="1060" max="1060" width="46.88671875" customWidth="1"/>
    <col min="1061" max="1061" width="25.5546875" customWidth="1"/>
    <col min="1062" max="1062" width="7.109375" bestFit="1" customWidth="1"/>
    <col min="1316" max="1316" width="46.88671875" customWidth="1"/>
    <col min="1317" max="1317" width="25.5546875" customWidth="1"/>
    <col min="1318" max="1318" width="7.109375" bestFit="1" customWidth="1"/>
    <col min="1572" max="1572" width="46.88671875" customWidth="1"/>
    <col min="1573" max="1573" width="25.5546875" customWidth="1"/>
    <col min="1574" max="1574" width="7.109375" bestFit="1" customWidth="1"/>
    <col min="1828" max="1828" width="46.88671875" customWidth="1"/>
    <col min="1829" max="1829" width="25.5546875" customWidth="1"/>
    <col min="1830" max="1830" width="7.109375" bestFit="1" customWidth="1"/>
    <col min="2084" max="2084" width="46.88671875" customWidth="1"/>
    <col min="2085" max="2085" width="25.5546875" customWidth="1"/>
    <col min="2086" max="2086" width="7.109375" bestFit="1" customWidth="1"/>
    <col min="2340" max="2340" width="46.88671875" customWidth="1"/>
    <col min="2341" max="2341" width="25.5546875" customWidth="1"/>
    <col min="2342" max="2342" width="7.109375" bestFit="1" customWidth="1"/>
    <col min="2596" max="2596" width="46.88671875" customWidth="1"/>
    <col min="2597" max="2597" width="25.5546875" customWidth="1"/>
    <col min="2598" max="2598" width="7.109375" bestFit="1" customWidth="1"/>
    <col min="2852" max="2852" width="46.88671875" customWidth="1"/>
    <col min="2853" max="2853" width="25.5546875" customWidth="1"/>
    <col min="2854" max="2854" width="7.109375" bestFit="1" customWidth="1"/>
    <col min="3108" max="3108" width="46.88671875" customWidth="1"/>
    <col min="3109" max="3109" width="25.5546875" customWidth="1"/>
    <col min="3110" max="3110" width="7.109375" bestFit="1" customWidth="1"/>
    <col min="3364" max="3364" width="46.88671875" customWidth="1"/>
    <col min="3365" max="3365" width="25.5546875" customWidth="1"/>
    <col min="3366" max="3366" width="7.109375" bestFit="1" customWidth="1"/>
    <col min="3620" max="3620" width="46.88671875" customWidth="1"/>
    <col min="3621" max="3621" width="25.5546875" customWidth="1"/>
    <col min="3622" max="3622" width="7.109375" bestFit="1" customWidth="1"/>
    <col min="3876" max="3876" width="46.88671875" customWidth="1"/>
    <col min="3877" max="3877" width="25.5546875" customWidth="1"/>
    <col min="3878" max="3878" width="7.109375" bestFit="1" customWidth="1"/>
    <col min="4132" max="4132" width="46.88671875" customWidth="1"/>
    <col min="4133" max="4133" width="25.5546875" customWidth="1"/>
    <col min="4134" max="4134" width="7.109375" bestFit="1" customWidth="1"/>
    <col min="4388" max="4388" width="46.88671875" customWidth="1"/>
    <col min="4389" max="4389" width="25.5546875" customWidth="1"/>
    <col min="4390" max="4390" width="7.109375" bestFit="1" customWidth="1"/>
    <col min="4644" max="4644" width="46.88671875" customWidth="1"/>
    <col min="4645" max="4645" width="25.5546875" customWidth="1"/>
    <col min="4646" max="4646" width="7.109375" bestFit="1" customWidth="1"/>
    <col min="4900" max="4900" width="46.88671875" customWidth="1"/>
    <col min="4901" max="4901" width="25.5546875" customWidth="1"/>
    <col min="4902" max="4902" width="7.109375" bestFit="1" customWidth="1"/>
    <col min="5156" max="5156" width="46.88671875" customWidth="1"/>
    <col min="5157" max="5157" width="25.5546875" customWidth="1"/>
    <col min="5158" max="5158" width="7.109375" bestFit="1" customWidth="1"/>
    <col min="5412" max="5412" width="46.88671875" customWidth="1"/>
    <col min="5413" max="5413" width="25.5546875" customWidth="1"/>
    <col min="5414" max="5414" width="7.109375" bestFit="1" customWidth="1"/>
    <col min="5668" max="5668" width="46.88671875" customWidth="1"/>
    <col min="5669" max="5669" width="25.5546875" customWidth="1"/>
    <col min="5670" max="5670" width="7.109375" bestFit="1" customWidth="1"/>
    <col min="5924" max="5924" width="46.88671875" customWidth="1"/>
    <col min="5925" max="5925" width="25.5546875" customWidth="1"/>
    <col min="5926" max="5926" width="7.109375" bestFit="1" customWidth="1"/>
    <col min="6180" max="6180" width="46.88671875" customWidth="1"/>
    <col min="6181" max="6181" width="25.5546875" customWidth="1"/>
    <col min="6182" max="6182" width="7.109375" bestFit="1" customWidth="1"/>
    <col min="6436" max="6436" width="46.88671875" customWidth="1"/>
    <col min="6437" max="6437" width="25.5546875" customWidth="1"/>
    <col min="6438" max="6438" width="7.109375" bestFit="1" customWidth="1"/>
    <col min="6692" max="6692" width="46.88671875" customWidth="1"/>
    <col min="6693" max="6693" width="25.5546875" customWidth="1"/>
    <col min="6694" max="6694" width="7.109375" bestFit="1" customWidth="1"/>
    <col min="6948" max="6948" width="46.88671875" customWidth="1"/>
    <col min="6949" max="6949" width="25.5546875" customWidth="1"/>
    <col min="6950" max="6950" width="7.109375" bestFit="1" customWidth="1"/>
    <col min="7204" max="7204" width="46.88671875" customWidth="1"/>
    <col min="7205" max="7205" width="25.5546875" customWidth="1"/>
    <col min="7206" max="7206" width="7.109375" bestFit="1" customWidth="1"/>
    <col min="7460" max="7460" width="46.88671875" customWidth="1"/>
    <col min="7461" max="7461" width="25.5546875" customWidth="1"/>
    <col min="7462" max="7462" width="7.109375" bestFit="1" customWidth="1"/>
    <col min="7716" max="7716" width="46.88671875" customWidth="1"/>
    <col min="7717" max="7717" width="25.5546875" customWidth="1"/>
    <col min="7718" max="7718" width="7.109375" bestFit="1" customWidth="1"/>
    <col min="7972" max="7972" width="46.88671875" customWidth="1"/>
    <col min="7973" max="7973" width="25.5546875" customWidth="1"/>
    <col min="7974" max="7974" width="7.109375" bestFit="1" customWidth="1"/>
    <col min="8228" max="8228" width="46.88671875" customWidth="1"/>
    <col min="8229" max="8229" width="25.5546875" customWidth="1"/>
    <col min="8230" max="8230" width="7.109375" bestFit="1" customWidth="1"/>
    <col min="8484" max="8484" width="46.88671875" customWidth="1"/>
    <col min="8485" max="8485" width="25.5546875" customWidth="1"/>
    <col min="8486" max="8486" width="7.109375" bestFit="1" customWidth="1"/>
    <col min="8740" max="8740" width="46.88671875" customWidth="1"/>
    <col min="8741" max="8741" width="25.5546875" customWidth="1"/>
    <col min="8742" max="8742" width="7.109375" bestFit="1" customWidth="1"/>
    <col min="8996" max="8996" width="46.88671875" customWidth="1"/>
    <col min="8997" max="8997" width="25.5546875" customWidth="1"/>
    <col min="8998" max="8998" width="7.109375" bestFit="1" customWidth="1"/>
    <col min="9252" max="9252" width="46.88671875" customWidth="1"/>
    <col min="9253" max="9253" width="25.5546875" customWidth="1"/>
    <col min="9254" max="9254" width="7.109375" bestFit="1" customWidth="1"/>
    <col min="9508" max="9508" width="46.88671875" customWidth="1"/>
    <col min="9509" max="9509" width="25.5546875" customWidth="1"/>
    <col min="9510" max="9510" width="7.109375" bestFit="1" customWidth="1"/>
    <col min="9764" max="9764" width="46.88671875" customWidth="1"/>
    <col min="9765" max="9765" width="25.5546875" customWidth="1"/>
    <col min="9766" max="9766" width="7.109375" bestFit="1" customWidth="1"/>
    <col min="10020" max="10020" width="46.88671875" customWidth="1"/>
    <col min="10021" max="10021" width="25.5546875" customWidth="1"/>
    <col min="10022" max="10022" width="7.109375" bestFit="1" customWidth="1"/>
    <col min="10276" max="10276" width="46.88671875" customWidth="1"/>
    <col min="10277" max="10277" width="25.5546875" customWidth="1"/>
    <col min="10278" max="10278" width="7.109375" bestFit="1" customWidth="1"/>
    <col min="10532" max="10532" width="46.88671875" customWidth="1"/>
    <col min="10533" max="10533" width="25.5546875" customWidth="1"/>
    <col min="10534" max="10534" width="7.109375" bestFit="1" customWidth="1"/>
    <col min="10788" max="10788" width="46.88671875" customWidth="1"/>
    <col min="10789" max="10789" width="25.5546875" customWidth="1"/>
    <col min="10790" max="10790" width="7.109375" bestFit="1" customWidth="1"/>
    <col min="11044" max="11044" width="46.88671875" customWidth="1"/>
    <col min="11045" max="11045" width="25.5546875" customWidth="1"/>
    <col min="11046" max="11046" width="7.109375" bestFit="1" customWidth="1"/>
    <col min="11300" max="11300" width="46.88671875" customWidth="1"/>
    <col min="11301" max="11301" width="25.5546875" customWidth="1"/>
    <col min="11302" max="11302" width="7.109375" bestFit="1" customWidth="1"/>
    <col min="11556" max="11556" width="46.88671875" customWidth="1"/>
    <col min="11557" max="11557" width="25.5546875" customWidth="1"/>
    <col min="11558" max="11558" width="7.109375" bestFit="1" customWidth="1"/>
    <col min="11812" max="11812" width="46.88671875" customWidth="1"/>
    <col min="11813" max="11813" width="25.5546875" customWidth="1"/>
    <col min="11814" max="11814" width="7.109375" bestFit="1" customWidth="1"/>
    <col min="12068" max="12068" width="46.88671875" customWidth="1"/>
    <col min="12069" max="12069" width="25.5546875" customWidth="1"/>
    <col min="12070" max="12070" width="7.109375" bestFit="1" customWidth="1"/>
    <col min="12324" max="12324" width="46.88671875" customWidth="1"/>
    <col min="12325" max="12325" width="25.5546875" customWidth="1"/>
    <col min="12326" max="12326" width="7.109375" bestFit="1" customWidth="1"/>
    <col min="12580" max="12580" width="46.88671875" customWidth="1"/>
    <col min="12581" max="12581" width="25.5546875" customWidth="1"/>
    <col min="12582" max="12582" width="7.109375" bestFit="1" customWidth="1"/>
    <col min="12836" max="12836" width="46.88671875" customWidth="1"/>
    <col min="12837" max="12837" width="25.5546875" customWidth="1"/>
    <col min="12838" max="12838" width="7.109375" bestFit="1" customWidth="1"/>
    <col min="13092" max="13092" width="46.88671875" customWidth="1"/>
    <col min="13093" max="13093" width="25.5546875" customWidth="1"/>
    <col min="13094" max="13094" width="7.109375" bestFit="1" customWidth="1"/>
    <col min="13348" max="13348" width="46.88671875" customWidth="1"/>
    <col min="13349" max="13349" width="25.5546875" customWidth="1"/>
    <col min="13350" max="13350" width="7.109375" bestFit="1" customWidth="1"/>
    <col min="13604" max="13604" width="46.88671875" customWidth="1"/>
    <col min="13605" max="13605" width="25.5546875" customWidth="1"/>
    <col min="13606" max="13606" width="7.109375" bestFit="1" customWidth="1"/>
    <col min="13860" max="13860" width="46.88671875" customWidth="1"/>
    <col min="13861" max="13861" width="25.5546875" customWidth="1"/>
    <col min="13862" max="13862" width="7.109375" bestFit="1" customWidth="1"/>
    <col min="14116" max="14116" width="46.88671875" customWidth="1"/>
    <col min="14117" max="14117" width="25.5546875" customWidth="1"/>
    <col min="14118" max="14118" width="7.109375" bestFit="1" customWidth="1"/>
    <col min="14372" max="14372" width="46.88671875" customWidth="1"/>
    <col min="14373" max="14373" width="25.5546875" customWidth="1"/>
    <col min="14374" max="14374" width="7.109375" bestFit="1" customWidth="1"/>
    <col min="14628" max="14628" width="46.88671875" customWidth="1"/>
    <col min="14629" max="14629" width="25.5546875" customWidth="1"/>
    <col min="14630" max="14630" width="7.109375" bestFit="1" customWidth="1"/>
    <col min="14884" max="14884" width="46.88671875" customWidth="1"/>
    <col min="14885" max="14885" width="25.5546875" customWidth="1"/>
    <col min="14886" max="14886" width="7.109375" bestFit="1" customWidth="1"/>
    <col min="15140" max="15140" width="46.88671875" customWidth="1"/>
    <col min="15141" max="15141" width="25.5546875" customWidth="1"/>
    <col min="15142" max="15142" width="7.109375" bestFit="1" customWidth="1"/>
    <col min="15396" max="15396" width="46.88671875" customWidth="1"/>
    <col min="15397" max="15397" width="25.5546875" customWidth="1"/>
    <col min="15398" max="15398" width="7.109375" bestFit="1" customWidth="1"/>
    <col min="15652" max="15652" width="46.88671875" customWidth="1"/>
    <col min="15653" max="15653" width="25.5546875" customWidth="1"/>
    <col min="15654" max="15654" width="7.109375" bestFit="1" customWidth="1"/>
    <col min="15908" max="15908" width="46.88671875" customWidth="1"/>
    <col min="15909" max="15909" width="25.5546875" customWidth="1"/>
    <col min="15910" max="15910" width="7.109375" bestFit="1" customWidth="1"/>
    <col min="16164" max="16164" width="46.88671875" customWidth="1"/>
    <col min="16165" max="16165" width="25.5546875" customWidth="1"/>
    <col min="16166" max="16166" width="7.109375" bestFit="1" customWidth="1"/>
  </cols>
  <sheetData>
    <row r="2" spans="1:78" ht="23.25" x14ac:dyDescent="0.35">
      <c r="C2" s="37" t="s">
        <v>317</v>
      </c>
      <c r="D2" s="37"/>
      <c r="E2" s="37"/>
      <c r="F2" s="37"/>
      <c r="G2" s="37"/>
      <c r="H2" s="37"/>
      <c r="I2" s="37"/>
      <c r="J2" s="104"/>
      <c r="K2" s="37"/>
      <c r="L2" s="37"/>
      <c r="M2" s="37"/>
      <c r="N2" s="37"/>
      <c r="O2" s="37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</row>
    <row r="3" spans="1:78" ht="15.75" thickBot="1" x14ac:dyDescent="0.3"/>
    <row r="4" spans="1:78" s="1" customFormat="1" ht="15.75" x14ac:dyDescent="0.25">
      <c r="A4" s="15" t="s">
        <v>152</v>
      </c>
      <c r="B4" s="53" t="s">
        <v>0</v>
      </c>
      <c r="C4" s="58">
        <v>43</v>
      </c>
      <c r="D4" s="59">
        <v>44</v>
      </c>
      <c r="E4" s="59">
        <v>45</v>
      </c>
      <c r="F4" s="59">
        <v>46</v>
      </c>
      <c r="G4" s="59">
        <v>47</v>
      </c>
      <c r="H4" s="59">
        <v>48</v>
      </c>
      <c r="I4" s="60">
        <v>49</v>
      </c>
      <c r="J4" s="105"/>
      <c r="K4" s="58">
        <v>50</v>
      </c>
      <c r="L4" s="59">
        <v>51</v>
      </c>
      <c r="M4" s="59">
        <v>52</v>
      </c>
      <c r="N4" s="59">
        <v>53</v>
      </c>
      <c r="O4" s="59">
        <v>54</v>
      </c>
      <c r="P4" s="55">
        <v>55</v>
      </c>
      <c r="Q4" s="55">
        <v>56</v>
      </c>
      <c r="R4" s="55">
        <v>57</v>
      </c>
      <c r="S4" s="55">
        <v>58</v>
      </c>
      <c r="T4" s="56">
        <v>59</v>
      </c>
      <c r="U4" s="61"/>
      <c r="V4" s="54">
        <v>60</v>
      </c>
      <c r="W4" s="55">
        <v>61</v>
      </c>
      <c r="X4" s="55">
        <v>62</v>
      </c>
      <c r="Y4" s="55">
        <v>63</v>
      </c>
      <c r="Z4" s="55">
        <v>64</v>
      </c>
      <c r="AA4" s="55">
        <v>65</v>
      </c>
      <c r="AB4" s="55">
        <v>66</v>
      </c>
      <c r="AC4" s="55">
        <v>67</v>
      </c>
      <c r="AD4" s="55">
        <v>68</v>
      </c>
      <c r="AE4" s="56">
        <v>69</v>
      </c>
      <c r="AF4" s="61"/>
      <c r="AG4" s="54">
        <v>70</v>
      </c>
      <c r="AH4" s="55">
        <v>71</v>
      </c>
      <c r="AI4" s="55">
        <v>72</v>
      </c>
      <c r="AJ4" s="55">
        <v>73</v>
      </c>
      <c r="AK4" s="55">
        <v>74</v>
      </c>
      <c r="AL4" s="55">
        <v>75</v>
      </c>
      <c r="AM4" s="55">
        <v>76</v>
      </c>
      <c r="AN4" s="55">
        <v>77</v>
      </c>
      <c r="AO4" s="55">
        <v>78</v>
      </c>
      <c r="AP4" s="56">
        <v>79</v>
      </c>
      <c r="AQ4" s="61"/>
      <c r="AR4" s="54">
        <v>80</v>
      </c>
      <c r="AS4" s="55">
        <v>81</v>
      </c>
      <c r="AT4" s="55">
        <v>82</v>
      </c>
      <c r="AU4" s="55">
        <v>83</v>
      </c>
      <c r="AV4" s="55">
        <v>84</v>
      </c>
      <c r="AW4" s="55">
        <v>85</v>
      </c>
      <c r="AX4" s="55">
        <v>86</v>
      </c>
      <c r="AY4" s="55">
        <v>87</v>
      </c>
      <c r="AZ4" s="55">
        <v>88</v>
      </c>
      <c r="BA4" s="56">
        <v>89</v>
      </c>
      <c r="BB4" s="61"/>
      <c r="BC4" s="54">
        <v>90</v>
      </c>
      <c r="BD4" s="55">
        <v>91</v>
      </c>
      <c r="BE4" s="55">
        <v>92</v>
      </c>
      <c r="BF4" s="55">
        <v>93</v>
      </c>
      <c r="BG4" s="55">
        <v>94</v>
      </c>
      <c r="BH4" s="55">
        <v>95</v>
      </c>
      <c r="BI4" s="55">
        <v>96</v>
      </c>
      <c r="BJ4" s="55">
        <v>97</v>
      </c>
      <c r="BK4" s="55">
        <v>98</v>
      </c>
      <c r="BL4" s="56">
        <v>99</v>
      </c>
      <c r="BM4" s="61"/>
      <c r="BN4" s="54" t="s">
        <v>304</v>
      </c>
      <c r="BO4" s="55" t="s">
        <v>305</v>
      </c>
      <c r="BP4" s="55" t="s">
        <v>306</v>
      </c>
      <c r="BQ4" s="55" t="s">
        <v>307</v>
      </c>
      <c r="BR4" s="55" t="s">
        <v>308</v>
      </c>
      <c r="BS4" s="55" t="s">
        <v>309</v>
      </c>
      <c r="BT4" s="55" t="s">
        <v>310</v>
      </c>
      <c r="BU4" s="55" t="s">
        <v>311</v>
      </c>
      <c r="BV4" s="55" t="s">
        <v>312</v>
      </c>
      <c r="BW4" s="55" t="s">
        <v>313</v>
      </c>
      <c r="BX4" s="56" t="s">
        <v>314</v>
      </c>
      <c r="BY4" s="57"/>
      <c r="BZ4" s="62"/>
    </row>
    <row r="5" spans="1:78" s="1" customFormat="1" ht="15.75" x14ac:dyDescent="0.25">
      <c r="A5" s="36" t="s">
        <v>300</v>
      </c>
      <c r="B5" s="52" t="s">
        <v>315</v>
      </c>
      <c r="C5" s="63"/>
      <c r="D5" s="64"/>
      <c r="E5" s="64"/>
      <c r="F5" s="65"/>
      <c r="G5" s="66"/>
      <c r="H5" s="66"/>
      <c r="I5" s="67"/>
      <c r="J5" s="107">
        <f t="shared" ref="J5:J36" si="0">COUNTIF(C5:I5,"X")</f>
        <v>0</v>
      </c>
      <c r="K5" s="63"/>
      <c r="L5" s="66"/>
      <c r="M5" s="66"/>
      <c r="N5" s="66"/>
      <c r="O5" s="69" t="s">
        <v>196</v>
      </c>
      <c r="P5" s="70"/>
      <c r="Q5" s="70"/>
      <c r="R5" s="70"/>
      <c r="S5" s="70"/>
      <c r="T5" s="71"/>
      <c r="U5" s="68">
        <f t="shared" ref="U5:U36" si="1">COUNTIF(K5:T5,"X")</f>
        <v>1</v>
      </c>
      <c r="V5" s="72"/>
      <c r="W5" s="70"/>
      <c r="X5" s="70"/>
      <c r="Y5" s="70"/>
      <c r="Z5" s="70"/>
      <c r="AA5" s="70"/>
      <c r="AB5" s="70"/>
      <c r="AC5" s="70"/>
      <c r="AD5" s="70"/>
      <c r="AE5" s="71"/>
      <c r="AF5" s="68">
        <f t="shared" ref="AF5:AF36" si="2">COUNTIF(V5:AE5,"X")</f>
        <v>0</v>
      </c>
      <c r="AG5" s="72"/>
      <c r="AH5" s="70"/>
      <c r="AI5" s="70"/>
      <c r="AJ5" s="70"/>
      <c r="AK5" s="70"/>
      <c r="AL5" s="70"/>
      <c r="AM5" s="70"/>
      <c r="AN5" s="70"/>
      <c r="AO5" s="70"/>
      <c r="AP5" s="71"/>
      <c r="AQ5" s="68">
        <f t="shared" ref="AQ5:AQ36" si="3">COUNTIF(AG5:AP5,"X")</f>
        <v>0</v>
      </c>
      <c r="AR5" s="72"/>
      <c r="AS5" s="70"/>
      <c r="AT5" s="70"/>
      <c r="AU5" s="70"/>
      <c r="AV5" s="70"/>
      <c r="AW5" s="70"/>
      <c r="AX5" s="70"/>
      <c r="AY5" s="70"/>
      <c r="AZ5" s="70"/>
      <c r="BA5" s="71"/>
      <c r="BB5" s="68">
        <f t="shared" ref="BB5:BB36" si="4">COUNTIF(AR5:BA5,"X")</f>
        <v>0</v>
      </c>
      <c r="BC5" s="72"/>
      <c r="BD5" s="70"/>
      <c r="BE5" s="70"/>
      <c r="BF5" s="70"/>
      <c r="BG5" s="70"/>
      <c r="BH5" s="70"/>
      <c r="BI5" s="70"/>
      <c r="BJ5" s="70"/>
      <c r="BK5" s="70"/>
      <c r="BL5" s="71"/>
      <c r="BM5" s="68">
        <f t="shared" ref="BM5:BM36" si="5">COUNTIF(BC5:BL5,"X")</f>
        <v>0</v>
      </c>
      <c r="BN5" s="72"/>
      <c r="BO5" s="70"/>
      <c r="BP5" s="70"/>
      <c r="BQ5" s="70"/>
      <c r="BR5" s="70"/>
      <c r="BS5" s="70"/>
      <c r="BT5" s="70"/>
      <c r="BU5" s="70"/>
      <c r="BV5" s="70"/>
      <c r="BW5" s="70"/>
      <c r="BX5" s="71"/>
      <c r="BY5" s="68">
        <f t="shared" ref="BY5:BY36" si="6">COUNTIF(BN5:BX5,"X")</f>
        <v>0</v>
      </c>
      <c r="BZ5" s="73">
        <f t="shared" ref="BZ5:BZ36" si="7">COUNTIF(C5:BX5,"X")</f>
        <v>1</v>
      </c>
    </row>
    <row r="6" spans="1:78" s="2" customFormat="1" ht="15.75" x14ac:dyDescent="0.25">
      <c r="A6" s="19" t="s">
        <v>197</v>
      </c>
      <c r="B6" s="20" t="s">
        <v>170</v>
      </c>
      <c r="C6" s="74"/>
      <c r="D6" s="69"/>
      <c r="E6" s="66"/>
      <c r="F6" s="69"/>
      <c r="G6" s="69"/>
      <c r="H6" s="69"/>
      <c r="I6" s="75"/>
      <c r="J6" s="107">
        <f t="shared" si="0"/>
        <v>0</v>
      </c>
      <c r="K6" s="74"/>
      <c r="L6" s="69"/>
      <c r="M6" s="69"/>
      <c r="N6" s="69"/>
      <c r="O6" s="69"/>
      <c r="P6" s="69"/>
      <c r="Q6" s="69"/>
      <c r="R6" s="69"/>
      <c r="S6" s="69"/>
      <c r="T6" s="76"/>
      <c r="U6" s="68">
        <f t="shared" si="1"/>
        <v>0</v>
      </c>
      <c r="V6" s="74"/>
      <c r="W6" s="69"/>
      <c r="X6" s="69" t="s">
        <v>196</v>
      </c>
      <c r="Y6" s="69" t="s">
        <v>196</v>
      </c>
      <c r="Z6" s="69"/>
      <c r="AA6" s="69"/>
      <c r="AB6" s="69"/>
      <c r="AC6" s="69"/>
      <c r="AD6" s="69"/>
      <c r="AE6" s="76" t="s">
        <v>196</v>
      </c>
      <c r="AF6" s="68">
        <f t="shared" si="2"/>
        <v>3</v>
      </c>
      <c r="AG6" s="74"/>
      <c r="AH6" s="69" t="s">
        <v>196</v>
      </c>
      <c r="AI6" s="69"/>
      <c r="AJ6" s="69"/>
      <c r="AK6" s="69"/>
      <c r="AL6" s="69" t="s">
        <v>196</v>
      </c>
      <c r="AM6" s="69"/>
      <c r="AN6" s="69"/>
      <c r="AO6" s="69"/>
      <c r="AP6" s="76"/>
      <c r="AQ6" s="68">
        <f t="shared" si="3"/>
        <v>2</v>
      </c>
      <c r="AR6" s="74"/>
      <c r="AS6" s="69"/>
      <c r="AT6" s="69" t="s">
        <v>196</v>
      </c>
      <c r="AU6" s="69"/>
      <c r="AV6" s="69"/>
      <c r="AW6" s="69" t="s">
        <v>196</v>
      </c>
      <c r="AX6" s="69"/>
      <c r="AY6" s="69"/>
      <c r="AZ6" s="69"/>
      <c r="BA6" s="76"/>
      <c r="BB6" s="68">
        <f t="shared" si="4"/>
        <v>2</v>
      </c>
      <c r="BC6" s="74"/>
      <c r="BD6" s="69"/>
      <c r="BE6" s="69"/>
      <c r="BF6" s="69"/>
      <c r="BG6" s="69"/>
      <c r="BH6" s="69"/>
      <c r="BI6" s="69"/>
      <c r="BJ6" s="69"/>
      <c r="BK6" s="69"/>
      <c r="BL6" s="76"/>
      <c r="BM6" s="68">
        <f t="shared" si="5"/>
        <v>0</v>
      </c>
      <c r="BN6" s="74"/>
      <c r="BO6" s="69"/>
      <c r="BP6" s="69"/>
      <c r="BQ6" s="69"/>
      <c r="BR6" s="69"/>
      <c r="BS6" s="69" t="s">
        <v>196</v>
      </c>
      <c r="BT6" s="69"/>
      <c r="BU6" s="69"/>
      <c r="BV6" s="69"/>
      <c r="BW6" s="69"/>
      <c r="BX6" s="76"/>
      <c r="BY6" s="68">
        <f t="shared" si="6"/>
        <v>1</v>
      </c>
      <c r="BZ6" s="73">
        <f t="shared" si="7"/>
        <v>8</v>
      </c>
    </row>
    <row r="7" spans="1:78" ht="15.75" x14ac:dyDescent="0.25">
      <c r="A7" s="19" t="s">
        <v>198</v>
      </c>
      <c r="B7" s="20" t="s">
        <v>2</v>
      </c>
      <c r="C7" s="74"/>
      <c r="D7" s="69"/>
      <c r="E7" s="69"/>
      <c r="F7" s="69"/>
      <c r="G7" s="69"/>
      <c r="H7" s="69"/>
      <c r="I7" s="75"/>
      <c r="J7" s="107">
        <f t="shared" si="0"/>
        <v>0</v>
      </c>
      <c r="K7" s="74"/>
      <c r="L7" s="69"/>
      <c r="M7" s="69"/>
      <c r="N7" s="69"/>
      <c r="O7" s="69"/>
      <c r="P7" s="77"/>
      <c r="Q7" s="77"/>
      <c r="R7" s="77"/>
      <c r="S7" s="77"/>
      <c r="T7" s="78"/>
      <c r="U7" s="68">
        <f t="shared" si="1"/>
        <v>0</v>
      </c>
      <c r="V7" s="79"/>
      <c r="W7" s="77"/>
      <c r="X7" s="77"/>
      <c r="Y7" s="77" t="s">
        <v>196</v>
      </c>
      <c r="Z7" s="77" t="s">
        <v>196</v>
      </c>
      <c r="AA7" s="77"/>
      <c r="AB7" s="77"/>
      <c r="AC7" s="77"/>
      <c r="AD7" s="77"/>
      <c r="AE7" s="78"/>
      <c r="AF7" s="68">
        <f t="shared" si="2"/>
        <v>2</v>
      </c>
      <c r="AG7" s="79"/>
      <c r="AH7" s="77" t="s">
        <v>196</v>
      </c>
      <c r="AI7" s="77" t="s">
        <v>196</v>
      </c>
      <c r="AJ7" s="77"/>
      <c r="AK7" s="77"/>
      <c r="AL7" s="77"/>
      <c r="AM7" s="77"/>
      <c r="AN7" s="77"/>
      <c r="AO7" s="77"/>
      <c r="AP7" s="78"/>
      <c r="AQ7" s="68">
        <f t="shared" si="3"/>
        <v>2</v>
      </c>
      <c r="AR7" s="79"/>
      <c r="AS7" s="77"/>
      <c r="AT7" s="77" t="s">
        <v>196</v>
      </c>
      <c r="AU7" s="77"/>
      <c r="AV7" s="77"/>
      <c r="AW7" s="77" t="s">
        <v>196</v>
      </c>
      <c r="AX7" s="77"/>
      <c r="AY7" s="77" t="s">
        <v>196</v>
      </c>
      <c r="AZ7" s="77"/>
      <c r="BA7" s="78"/>
      <c r="BB7" s="68">
        <f t="shared" si="4"/>
        <v>3</v>
      </c>
      <c r="BC7" s="79"/>
      <c r="BD7" s="77"/>
      <c r="BE7" s="77"/>
      <c r="BF7" s="77" t="s">
        <v>196</v>
      </c>
      <c r="BG7" s="77" t="s">
        <v>196</v>
      </c>
      <c r="BH7" s="77"/>
      <c r="BI7" s="77"/>
      <c r="BJ7" s="77"/>
      <c r="BK7" s="77"/>
      <c r="BL7" s="78" t="s">
        <v>196</v>
      </c>
      <c r="BM7" s="68">
        <f t="shared" si="5"/>
        <v>3</v>
      </c>
      <c r="BN7" s="79" t="s">
        <v>196</v>
      </c>
      <c r="BO7" s="77" t="s">
        <v>196</v>
      </c>
      <c r="BP7" s="77"/>
      <c r="BQ7" s="77" t="s">
        <v>196</v>
      </c>
      <c r="BR7" s="77" t="s">
        <v>196</v>
      </c>
      <c r="BS7" s="77" t="s">
        <v>196</v>
      </c>
      <c r="BT7" s="77" t="s">
        <v>196</v>
      </c>
      <c r="BU7" s="77" t="s">
        <v>196</v>
      </c>
      <c r="BV7" s="77" t="s">
        <v>196</v>
      </c>
      <c r="BW7" s="77"/>
      <c r="BX7" s="78" t="s">
        <v>196</v>
      </c>
      <c r="BY7" s="68">
        <f t="shared" si="6"/>
        <v>9</v>
      </c>
      <c r="BZ7" s="73">
        <f t="shared" si="7"/>
        <v>19</v>
      </c>
    </row>
    <row r="8" spans="1:78" s="4" customFormat="1" ht="15.75" x14ac:dyDescent="0.25">
      <c r="A8" s="19" t="s">
        <v>199</v>
      </c>
      <c r="B8" s="20" t="s">
        <v>4</v>
      </c>
      <c r="C8" s="74"/>
      <c r="D8" s="69"/>
      <c r="E8" s="69"/>
      <c r="F8" s="69"/>
      <c r="G8" s="69"/>
      <c r="H8" s="69"/>
      <c r="I8" s="75"/>
      <c r="J8" s="107">
        <f t="shared" si="0"/>
        <v>0</v>
      </c>
      <c r="K8" s="74"/>
      <c r="L8" s="69"/>
      <c r="M8" s="69"/>
      <c r="N8" s="69"/>
      <c r="O8" s="69"/>
      <c r="P8" s="77"/>
      <c r="Q8" s="77"/>
      <c r="R8" s="77"/>
      <c r="S8" s="77"/>
      <c r="T8" s="78"/>
      <c r="U8" s="68">
        <f t="shared" si="1"/>
        <v>0</v>
      </c>
      <c r="V8" s="79"/>
      <c r="W8" s="77"/>
      <c r="X8" s="77"/>
      <c r="Y8" s="77"/>
      <c r="Z8" s="77" t="s">
        <v>196</v>
      </c>
      <c r="AA8" s="77"/>
      <c r="AB8" s="77"/>
      <c r="AC8" s="77"/>
      <c r="AD8" s="77"/>
      <c r="AE8" s="78"/>
      <c r="AF8" s="68">
        <f t="shared" si="2"/>
        <v>1</v>
      </c>
      <c r="AG8" s="79"/>
      <c r="AH8" s="77"/>
      <c r="AI8" s="77"/>
      <c r="AJ8" s="77"/>
      <c r="AK8" s="77"/>
      <c r="AL8" s="77"/>
      <c r="AM8" s="77"/>
      <c r="AN8" s="77"/>
      <c r="AO8" s="77"/>
      <c r="AP8" s="78"/>
      <c r="AQ8" s="68">
        <f t="shared" si="3"/>
        <v>0</v>
      </c>
      <c r="AR8" s="79"/>
      <c r="AS8" s="77"/>
      <c r="AT8" s="77"/>
      <c r="AU8" s="77"/>
      <c r="AV8" s="77"/>
      <c r="AW8" s="77"/>
      <c r="AX8" s="77"/>
      <c r="AY8" s="77"/>
      <c r="AZ8" s="77"/>
      <c r="BA8" s="78"/>
      <c r="BB8" s="68">
        <f t="shared" si="4"/>
        <v>0</v>
      </c>
      <c r="BC8" s="79"/>
      <c r="BD8" s="77"/>
      <c r="BE8" s="77"/>
      <c r="BF8" s="77"/>
      <c r="BG8" s="77"/>
      <c r="BH8" s="77"/>
      <c r="BI8" s="77"/>
      <c r="BJ8" s="77"/>
      <c r="BK8" s="77"/>
      <c r="BL8" s="78"/>
      <c r="BM8" s="68">
        <f t="shared" si="5"/>
        <v>0</v>
      </c>
      <c r="BN8" s="79"/>
      <c r="BO8" s="77"/>
      <c r="BP8" s="77"/>
      <c r="BQ8" s="77"/>
      <c r="BR8" s="77"/>
      <c r="BS8" s="77"/>
      <c r="BT8" s="77"/>
      <c r="BU8" s="77"/>
      <c r="BV8" s="77"/>
      <c r="BW8" s="77"/>
      <c r="BX8" s="78"/>
      <c r="BY8" s="68">
        <f t="shared" si="6"/>
        <v>0</v>
      </c>
      <c r="BZ8" s="73">
        <f t="shared" si="7"/>
        <v>1</v>
      </c>
    </row>
    <row r="9" spans="1:78" ht="15.75" x14ac:dyDescent="0.25">
      <c r="A9" s="19" t="s">
        <v>200</v>
      </c>
      <c r="B9" s="20" t="s">
        <v>6</v>
      </c>
      <c r="C9" s="74"/>
      <c r="D9" s="69"/>
      <c r="E9" s="69"/>
      <c r="F9" s="69"/>
      <c r="G9" s="69"/>
      <c r="H9" s="69"/>
      <c r="I9" s="75"/>
      <c r="J9" s="107">
        <f t="shared" si="0"/>
        <v>0</v>
      </c>
      <c r="K9" s="74"/>
      <c r="L9" s="69"/>
      <c r="M9" s="69"/>
      <c r="N9" s="69"/>
      <c r="O9" s="69"/>
      <c r="P9" s="80"/>
      <c r="Q9" s="80"/>
      <c r="R9" s="80"/>
      <c r="S9" s="80"/>
      <c r="T9" s="81"/>
      <c r="U9" s="68">
        <f t="shared" si="1"/>
        <v>0</v>
      </c>
      <c r="V9" s="82"/>
      <c r="W9" s="80"/>
      <c r="X9" s="80"/>
      <c r="Y9" s="80"/>
      <c r="Z9" s="80"/>
      <c r="AA9" s="80"/>
      <c r="AB9" s="80"/>
      <c r="AC9" s="80"/>
      <c r="AD9" s="80"/>
      <c r="AE9" s="81" t="s">
        <v>196</v>
      </c>
      <c r="AF9" s="68">
        <f t="shared" si="2"/>
        <v>1</v>
      </c>
      <c r="AG9" s="82"/>
      <c r="AH9" s="80"/>
      <c r="AI9" s="80"/>
      <c r="AJ9" s="80"/>
      <c r="AK9" s="80"/>
      <c r="AL9" s="80"/>
      <c r="AM9" s="80"/>
      <c r="AN9" s="80"/>
      <c r="AO9" s="80"/>
      <c r="AP9" s="81"/>
      <c r="AQ9" s="68">
        <f t="shared" si="3"/>
        <v>0</v>
      </c>
      <c r="AR9" s="82"/>
      <c r="AS9" s="80"/>
      <c r="AT9" s="80"/>
      <c r="AU9" s="80"/>
      <c r="AV9" s="80"/>
      <c r="AW9" s="80"/>
      <c r="AX9" s="80"/>
      <c r="AY9" s="80"/>
      <c r="AZ9" s="80"/>
      <c r="BA9" s="81"/>
      <c r="BB9" s="68">
        <f t="shared" si="4"/>
        <v>0</v>
      </c>
      <c r="BC9" s="82"/>
      <c r="BD9" s="80"/>
      <c r="BE9" s="80"/>
      <c r="BF9" s="80"/>
      <c r="BG9" s="80" t="s">
        <v>196</v>
      </c>
      <c r="BH9" s="80"/>
      <c r="BI9" s="80"/>
      <c r="BJ9" s="80"/>
      <c r="BK9" s="80"/>
      <c r="BL9" s="81"/>
      <c r="BM9" s="68">
        <f t="shared" si="5"/>
        <v>1</v>
      </c>
      <c r="BN9" s="82"/>
      <c r="BO9" s="80"/>
      <c r="BP9" s="80"/>
      <c r="BQ9" s="80"/>
      <c r="BR9" s="80"/>
      <c r="BS9" s="80"/>
      <c r="BT9" s="80"/>
      <c r="BU9" s="80"/>
      <c r="BV9" s="80"/>
      <c r="BW9" s="80"/>
      <c r="BX9" s="81"/>
      <c r="BY9" s="68">
        <f t="shared" si="6"/>
        <v>0</v>
      </c>
      <c r="BZ9" s="73">
        <f t="shared" si="7"/>
        <v>2</v>
      </c>
    </row>
    <row r="10" spans="1:78" ht="15.6" x14ac:dyDescent="0.3">
      <c r="A10" s="19" t="s">
        <v>201</v>
      </c>
      <c r="B10" s="20" t="s">
        <v>8</v>
      </c>
      <c r="C10" s="74"/>
      <c r="D10" s="69"/>
      <c r="E10" s="69"/>
      <c r="F10" s="69"/>
      <c r="G10" s="69"/>
      <c r="H10" s="69"/>
      <c r="I10" s="75"/>
      <c r="J10" s="107">
        <f t="shared" si="0"/>
        <v>0</v>
      </c>
      <c r="K10" s="74"/>
      <c r="L10" s="69"/>
      <c r="M10" s="69"/>
      <c r="N10" s="69"/>
      <c r="O10" s="69"/>
      <c r="P10" s="80"/>
      <c r="Q10" s="80"/>
      <c r="R10" s="80"/>
      <c r="S10" s="80"/>
      <c r="T10" s="81"/>
      <c r="U10" s="68">
        <f t="shared" si="1"/>
        <v>0</v>
      </c>
      <c r="V10" s="82"/>
      <c r="W10" s="80"/>
      <c r="X10" s="80"/>
      <c r="Y10" s="80"/>
      <c r="Z10" s="80"/>
      <c r="AA10" s="80"/>
      <c r="AB10" s="80"/>
      <c r="AC10" s="80"/>
      <c r="AD10" s="80"/>
      <c r="AE10" s="81"/>
      <c r="AF10" s="68">
        <f t="shared" si="2"/>
        <v>0</v>
      </c>
      <c r="AG10" s="82"/>
      <c r="AH10" s="80"/>
      <c r="AI10" s="80"/>
      <c r="AJ10" s="80"/>
      <c r="AK10" s="80"/>
      <c r="AL10" s="80"/>
      <c r="AM10" s="80"/>
      <c r="AN10" s="80"/>
      <c r="AO10" s="80"/>
      <c r="AP10" s="81"/>
      <c r="AQ10" s="68">
        <f t="shared" si="3"/>
        <v>0</v>
      </c>
      <c r="AR10" s="82"/>
      <c r="AS10" s="80"/>
      <c r="AT10" s="80"/>
      <c r="AU10" s="80"/>
      <c r="AV10" s="80"/>
      <c r="AW10" s="80"/>
      <c r="AX10" s="80"/>
      <c r="AY10" s="80"/>
      <c r="AZ10" s="80"/>
      <c r="BA10" s="81"/>
      <c r="BB10" s="68">
        <f t="shared" si="4"/>
        <v>0</v>
      </c>
      <c r="BC10" s="82"/>
      <c r="BD10" s="80"/>
      <c r="BE10" s="80"/>
      <c r="BF10" s="80"/>
      <c r="BG10" s="80"/>
      <c r="BH10" s="80" t="s">
        <v>196</v>
      </c>
      <c r="BI10" s="80"/>
      <c r="BJ10" s="80"/>
      <c r="BK10" s="80"/>
      <c r="BL10" s="81"/>
      <c r="BM10" s="68">
        <f t="shared" si="5"/>
        <v>1</v>
      </c>
      <c r="BN10" s="82"/>
      <c r="BO10" s="80"/>
      <c r="BP10" s="80"/>
      <c r="BQ10" s="80"/>
      <c r="BR10" s="80"/>
      <c r="BS10" s="80"/>
      <c r="BT10" s="80"/>
      <c r="BU10" s="80"/>
      <c r="BV10" s="80"/>
      <c r="BW10" s="80"/>
      <c r="BX10" s="81"/>
      <c r="BY10" s="68">
        <f t="shared" si="6"/>
        <v>0</v>
      </c>
      <c r="BZ10" s="73">
        <f t="shared" si="7"/>
        <v>1</v>
      </c>
    </row>
    <row r="11" spans="1:78" ht="15.75" x14ac:dyDescent="0.25">
      <c r="A11" s="19" t="s">
        <v>202</v>
      </c>
      <c r="B11" s="20" t="s">
        <v>10</v>
      </c>
      <c r="C11" s="74"/>
      <c r="D11" s="69"/>
      <c r="E11" s="69"/>
      <c r="F11" s="69"/>
      <c r="G11" s="69"/>
      <c r="H11" s="69"/>
      <c r="I11" s="75"/>
      <c r="J11" s="107">
        <f t="shared" si="0"/>
        <v>0</v>
      </c>
      <c r="K11" s="74"/>
      <c r="L11" s="69"/>
      <c r="M11" s="69"/>
      <c r="N11" s="69"/>
      <c r="O11" s="69"/>
      <c r="P11" s="80"/>
      <c r="Q11" s="80"/>
      <c r="R11" s="80"/>
      <c r="S11" s="80"/>
      <c r="T11" s="81"/>
      <c r="U11" s="68">
        <f t="shared" si="1"/>
        <v>0</v>
      </c>
      <c r="V11" s="82"/>
      <c r="W11" s="80"/>
      <c r="X11" s="80"/>
      <c r="Y11" s="80"/>
      <c r="Z11" s="80"/>
      <c r="AA11" s="80"/>
      <c r="AB11" s="80"/>
      <c r="AC11" s="80"/>
      <c r="AD11" s="80"/>
      <c r="AE11" s="81" t="s">
        <v>196</v>
      </c>
      <c r="AF11" s="68">
        <f t="shared" si="2"/>
        <v>1</v>
      </c>
      <c r="AG11" s="82"/>
      <c r="AH11" s="80"/>
      <c r="AI11" s="80"/>
      <c r="AJ11" s="80"/>
      <c r="AK11" s="80"/>
      <c r="AL11" s="80"/>
      <c r="AM11" s="80"/>
      <c r="AN11" s="80"/>
      <c r="AO11" s="80"/>
      <c r="AP11" s="81"/>
      <c r="AQ11" s="68">
        <f t="shared" si="3"/>
        <v>0</v>
      </c>
      <c r="AR11" s="82"/>
      <c r="AS11" s="80"/>
      <c r="AT11" s="80"/>
      <c r="AU11" s="80"/>
      <c r="AV11" s="80"/>
      <c r="AW11" s="80"/>
      <c r="AX11" s="80"/>
      <c r="AY11" s="80"/>
      <c r="AZ11" s="80"/>
      <c r="BA11" s="81"/>
      <c r="BB11" s="68">
        <f t="shared" si="4"/>
        <v>0</v>
      </c>
      <c r="BC11" s="82"/>
      <c r="BD11" s="80"/>
      <c r="BE11" s="80"/>
      <c r="BF11" s="80"/>
      <c r="BG11" s="80"/>
      <c r="BH11" s="80"/>
      <c r="BI11" s="80"/>
      <c r="BJ11" s="80"/>
      <c r="BK11" s="80"/>
      <c r="BL11" s="81"/>
      <c r="BM11" s="68">
        <f t="shared" si="5"/>
        <v>0</v>
      </c>
      <c r="BN11" s="82"/>
      <c r="BO11" s="80"/>
      <c r="BP11" s="80"/>
      <c r="BQ11" s="80"/>
      <c r="BR11" s="80"/>
      <c r="BS11" s="80" t="s">
        <v>196</v>
      </c>
      <c r="BT11" s="80"/>
      <c r="BU11" s="80"/>
      <c r="BV11" s="80"/>
      <c r="BW11" s="80"/>
      <c r="BX11" s="81"/>
      <c r="BY11" s="68">
        <f t="shared" si="6"/>
        <v>1</v>
      </c>
      <c r="BZ11" s="73">
        <f t="shared" si="7"/>
        <v>2</v>
      </c>
    </row>
    <row r="12" spans="1:78" ht="15.75" x14ac:dyDescent="0.25">
      <c r="A12" s="19" t="s">
        <v>203</v>
      </c>
      <c r="B12" s="20" t="s">
        <v>172</v>
      </c>
      <c r="C12" s="74"/>
      <c r="D12" s="69"/>
      <c r="E12" s="69"/>
      <c r="F12" s="69"/>
      <c r="G12" s="69"/>
      <c r="H12" s="69" t="s">
        <v>196</v>
      </c>
      <c r="I12" s="75"/>
      <c r="J12" s="107">
        <f t="shared" si="0"/>
        <v>1</v>
      </c>
      <c r="K12" s="74"/>
      <c r="L12" s="69"/>
      <c r="M12" s="69"/>
      <c r="N12" s="69"/>
      <c r="O12" s="69" t="s">
        <v>196</v>
      </c>
      <c r="P12" s="80"/>
      <c r="Q12" s="80"/>
      <c r="R12" s="80"/>
      <c r="S12" s="80"/>
      <c r="T12" s="81"/>
      <c r="U12" s="68">
        <f t="shared" si="1"/>
        <v>1</v>
      </c>
      <c r="V12" s="82"/>
      <c r="W12" s="80"/>
      <c r="X12" s="80"/>
      <c r="Y12" s="80"/>
      <c r="Z12" s="80"/>
      <c r="AA12" s="80"/>
      <c r="AB12" s="80"/>
      <c r="AC12" s="80"/>
      <c r="AD12" s="80"/>
      <c r="AE12" s="81" t="s">
        <v>196</v>
      </c>
      <c r="AF12" s="68">
        <f t="shared" si="2"/>
        <v>1</v>
      </c>
      <c r="AG12" s="82"/>
      <c r="AH12" s="80"/>
      <c r="AI12" s="80"/>
      <c r="AJ12" s="80"/>
      <c r="AK12" s="80"/>
      <c r="AL12" s="80"/>
      <c r="AM12" s="80"/>
      <c r="AN12" s="80"/>
      <c r="AO12" s="80"/>
      <c r="AP12" s="81"/>
      <c r="AQ12" s="68">
        <f t="shared" si="3"/>
        <v>0</v>
      </c>
      <c r="AR12" s="82"/>
      <c r="AS12" s="80"/>
      <c r="AT12" s="80"/>
      <c r="AU12" s="80"/>
      <c r="AV12" s="80" t="s">
        <v>196</v>
      </c>
      <c r="AW12" s="80"/>
      <c r="AX12" s="80"/>
      <c r="AY12" s="80"/>
      <c r="AZ12" s="80"/>
      <c r="BA12" s="81"/>
      <c r="BB12" s="68">
        <f t="shared" si="4"/>
        <v>1</v>
      </c>
      <c r="BC12" s="82"/>
      <c r="BD12" s="80"/>
      <c r="BE12" s="80"/>
      <c r="BF12" s="80"/>
      <c r="BG12" s="80"/>
      <c r="BH12" s="80" t="s">
        <v>196</v>
      </c>
      <c r="BI12" s="80"/>
      <c r="BJ12" s="80"/>
      <c r="BK12" s="80"/>
      <c r="BL12" s="81"/>
      <c r="BM12" s="68">
        <f t="shared" si="5"/>
        <v>1</v>
      </c>
      <c r="BN12" s="82"/>
      <c r="BO12" s="80" t="s">
        <v>196</v>
      </c>
      <c r="BP12" s="80"/>
      <c r="BQ12" s="80"/>
      <c r="BR12" s="80"/>
      <c r="BS12" s="80" t="s">
        <v>196</v>
      </c>
      <c r="BT12" s="80"/>
      <c r="BU12" s="80"/>
      <c r="BV12" s="80"/>
      <c r="BW12" s="80"/>
      <c r="BX12" s="81"/>
      <c r="BY12" s="68">
        <f t="shared" si="6"/>
        <v>2</v>
      </c>
      <c r="BZ12" s="73">
        <f t="shared" si="7"/>
        <v>7</v>
      </c>
    </row>
    <row r="13" spans="1:78" ht="15.75" x14ac:dyDescent="0.25">
      <c r="A13" s="19" t="s">
        <v>204</v>
      </c>
      <c r="B13" s="20" t="s">
        <v>12</v>
      </c>
      <c r="C13" s="74"/>
      <c r="D13" s="69"/>
      <c r="E13" s="69"/>
      <c r="F13" s="69"/>
      <c r="G13" s="69"/>
      <c r="H13" s="69"/>
      <c r="I13" s="75" t="s">
        <v>196</v>
      </c>
      <c r="J13" s="107">
        <f t="shared" si="0"/>
        <v>1</v>
      </c>
      <c r="K13" s="74"/>
      <c r="L13" s="69"/>
      <c r="M13" s="69"/>
      <c r="N13" s="69"/>
      <c r="O13" s="69"/>
      <c r="P13" s="80" t="s">
        <v>196</v>
      </c>
      <c r="Q13" s="80"/>
      <c r="R13" s="80"/>
      <c r="S13" s="80"/>
      <c r="T13" s="81"/>
      <c r="U13" s="68">
        <f t="shared" si="1"/>
        <v>1</v>
      </c>
      <c r="V13" s="82"/>
      <c r="W13" s="80"/>
      <c r="X13" s="80"/>
      <c r="Y13" s="80"/>
      <c r="Z13" s="80" t="s">
        <v>196</v>
      </c>
      <c r="AA13" s="80"/>
      <c r="AB13" s="80"/>
      <c r="AC13" s="80"/>
      <c r="AD13" s="80"/>
      <c r="AE13" s="81" t="s">
        <v>196</v>
      </c>
      <c r="AF13" s="68">
        <f t="shared" si="2"/>
        <v>2</v>
      </c>
      <c r="AG13" s="82"/>
      <c r="AH13" s="80"/>
      <c r="AI13" s="80"/>
      <c r="AJ13" s="80" t="s">
        <v>196</v>
      </c>
      <c r="AK13" s="80"/>
      <c r="AL13" s="80"/>
      <c r="AM13" s="80"/>
      <c r="AN13" s="80"/>
      <c r="AO13" s="80"/>
      <c r="AP13" s="81"/>
      <c r="AQ13" s="68">
        <f t="shared" si="3"/>
        <v>1</v>
      </c>
      <c r="AR13" s="82"/>
      <c r="AS13" s="80"/>
      <c r="AT13" s="80"/>
      <c r="AU13" s="80"/>
      <c r="AV13" s="80"/>
      <c r="AW13" s="80"/>
      <c r="AX13" s="80"/>
      <c r="AY13" s="80" t="s">
        <v>196</v>
      </c>
      <c r="AZ13" s="80"/>
      <c r="BA13" s="81"/>
      <c r="BB13" s="68">
        <f t="shared" si="4"/>
        <v>1</v>
      </c>
      <c r="BC13" s="82"/>
      <c r="BD13" s="80"/>
      <c r="BE13" s="80"/>
      <c r="BF13" s="80"/>
      <c r="BG13" s="80" t="s">
        <v>196</v>
      </c>
      <c r="BH13" s="80"/>
      <c r="BI13" s="80"/>
      <c r="BJ13" s="80"/>
      <c r="BK13" s="80"/>
      <c r="BL13" s="81"/>
      <c r="BM13" s="68">
        <f t="shared" si="5"/>
        <v>1</v>
      </c>
      <c r="BN13" s="82"/>
      <c r="BO13" s="80"/>
      <c r="BP13" s="80" t="s">
        <v>196</v>
      </c>
      <c r="BQ13" s="80" t="s">
        <v>196</v>
      </c>
      <c r="BR13" s="80" t="s">
        <v>196</v>
      </c>
      <c r="BS13" s="80" t="s">
        <v>196</v>
      </c>
      <c r="BT13" s="80" t="s">
        <v>196</v>
      </c>
      <c r="BU13" s="80" t="s">
        <v>196</v>
      </c>
      <c r="BV13" s="80"/>
      <c r="BW13" s="80"/>
      <c r="BX13" s="81"/>
      <c r="BY13" s="68">
        <f t="shared" si="6"/>
        <v>6</v>
      </c>
      <c r="BZ13" s="73">
        <f t="shared" si="7"/>
        <v>13</v>
      </c>
    </row>
    <row r="14" spans="1:78" ht="15.6" x14ac:dyDescent="0.3">
      <c r="A14" s="19" t="s">
        <v>205</v>
      </c>
      <c r="B14" s="20" t="s">
        <v>174</v>
      </c>
      <c r="C14" s="74"/>
      <c r="D14" s="69"/>
      <c r="E14" s="69"/>
      <c r="F14" s="69"/>
      <c r="G14" s="69"/>
      <c r="H14" s="69"/>
      <c r="I14" s="75"/>
      <c r="J14" s="107">
        <f t="shared" si="0"/>
        <v>0</v>
      </c>
      <c r="K14" s="74"/>
      <c r="L14" s="69"/>
      <c r="M14" s="69"/>
      <c r="N14" s="69"/>
      <c r="O14" s="69"/>
      <c r="P14" s="80"/>
      <c r="Q14" s="80"/>
      <c r="R14" s="80"/>
      <c r="S14" s="80"/>
      <c r="T14" s="81"/>
      <c r="U14" s="68">
        <f t="shared" si="1"/>
        <v>0</v>
      </c>
      <c r="V14" s="82"/>
      <c r="W14" s="80"/>
      <c r="X14" s="80"/>
      <c r="Y14" s="80"/>
      <c r="Z14" s="80"/>
      <c r="AA14" s="80"/>
      <c r="AB14" s="80"/>
      <c r="AC14" s="80"/>
      <c r="AD14" s="80"/>
      <c r="AE14" s="81" t="s">
        <v>196</v>
      </c>
      <c r="AF14" s="68">
        <f t="shared" si="2"/>
        <v>1</v>
      </c>
      <c r="AG14" s="82"/>
      <c r="AH14" s="80"/>
      <c r="AI14" s="80"/>
      <c r="AJ14" s="80"/>
      <c r="AK14" s="80"/>
      <c r="AL14" s="80"/>
      <c r="AM14" s="80"/>
      <c r="AN14" s="80"/>
      <c r="AO14" s="80"/>
      <c r="AP14" s="81"/>
      <c r="AQ14" s="68">
        <f t="shared" si="3"/>
        <v>0</v>
      </c>
      <c r="AR14" s="82"/>
      <c r="AS14" s="80"/>
      <c r="AT14" s="80"/>
      <c r="AU14" s="80"/>
      <c r="AV14" s="80"/>
      <c r="AW14" s="80"/>
      <c r="AX14" s="80"/>
      <c r="AY14" s="80"/>
      <c r="AZ14" s="80"/>
      <c r="BA14" s="81"/>
      <c r="BB14" s="68">
        <f t="shared" si="4"/>
        <v>0</v>
      </c>
      <c r="BC14" s="82"/>
      <c r="BD14" s="80"/>
      <c r="BE14" s="80"/>
      <c r="BF14" s="80"/>
      <c r="BG14" s="80"/>
      <c r="BH14" s="80"/>
      <c r="BI14" s="80"/>
      <c r="BJ14" s="80"/>
      <c r="BK14" s="80"/>
      <c r="BL14" s="81"/>
      <c r="BM14" s="68">
        <f t="shared" si="5"/>
        <v>0</v>
      </c>
      <c r="BN14" s="82"/>
      <c r="BO14" s="80"/>
      <c r="BP14" s="80"/>
      <c r="BQ14" s="80"/>
      <c r="BR14" s="80"/>
      <c r="BS14" s="80"/>
      <c r="BT14" s="80"/>
      <c r="BU14" s="80"/>
      <c r="BV14" s="80"/>
      <c r="BW14" s="80"/>
      <c r="BX14" s="81"/>
      <c r="BY14" s="68">
        <f t="shared" si="6"/>
        <v>0</v>
      </c>
      <c r="BZ14" s="73">
        <f t="shared" si="7"/>
        <v>1</v>
      </c>
    </row>
    <row r="15" spans="1:78" ht="15.75" x14ac:dyDescent="0.25">
      <c r="A15" s="19" t="s">
        <v>206</v>
      </c>
      <c r="B15" s="20" t="s">
        <v>14</v>
      </c>
      <c r="C15" s="74"/>
      <c r="D15" s="69"/>
      <c r="E15" s="69"/>
      <c r="F15" s="69"/>
      <c r="G15" s="69"/>
      <c r="H15" s="69"/>
      <c r="I15" s="75"/>
      <c r="J15" s="107">
        <f t="shared" si="0"/>
        <v>0</v>
      </c>
      <c r="K15" s="74"/>
      <c r="L15" s="69"/>
      <c r="M15" s="69"/>
      <c r="N15" s="69"/>
      <c r="O15" s="69"/>
      <c r="P15" s="80"/>
      <c r="Q15" s="80"/>
      <c r="R15" s="80"/>
      <c r="S15" s="80"/>
      <c r="T15" s="81"/>
      <c r="U15" s="68">
        <f t="shared" si="1"/>
        <v>0</v>
      </c>
      <c r="V15" s="82"/>
      <c r="W15" s="80"/>
      <c r="X15" s="80"/>
      <c r="Y15" s="80"/>
      <c r="Z15" s="80"/>
      <c r="AA15" s="80"/>
      <c r="AB15" s="80"/>
      <c r="AC15" s="80"/>
      <c r="AD15" s="80"/>
      <c r="AE15" s="81" t="s">
        <v>196</v>
      </c>
      <c r="AF15" s="68">
        <f t="shared" si="2"/>
        <v>1</v>
      </c>
      <c r="AG15" s="82"/>
      <c r="AH15" s="80"/>
      <c r="AI15" s="80"/>
      <c r="AJ15" s="80" t="s">
        <v>196</v>
      </c>
      <c r="AK15" s="80"/>
      <c r="AL15" s="80"/>
      <c r="AM15" s="80"/>
      <c r="AN15" s="80"/>
      <c r="AO15" s="80"/>
      <c r="AP15" s="81"/>
      <c r="AQ15" s="68">
        <f t="shared" si="3"/>
        <v>1</v>
      </c>
      <c r="AR15" s="82"/>
      <c r="AS15" s="80"/>
      <c r="AT15" s="80"/>
      <c r="AU15" s="80"/>
      <c r="AV15" s="80"/>
      <c r="AW15" s="80"/>
      <c r="AX15" s="80"/>
      <c r="AY15" s="80"/>
      <c r="AZ15" s="80"/>
      <c r="BA15" s="81"/>
      <c r="BB15" s="68">
        <f t="shared" si="4"/>
        <v>0</v>
      </c>
      <c r="BC15" s="82"/>
      <c r="BD15" s="80"/>
      <c r="BE15" s="80"/>
      <c r="BF15" s="80"/>
      <c r="BG15" s="80"/>
      <c r="BH15" s="80" t="s">
        <v>196</v>
      </c>
      <c r="BI15" s="80"/>
      <c r="BJ15" s="80"/>
      <c r="BK15" s="80"/>
      <c r="BL15" s="81" t="s">
        <v>196</v>
      </c>
      <c r="BM15" s="68">
        <f t="shared" si="5"/>
        <v>2</v>
      </c>
      <c r="BN15" s="82" t="s">
        <v>196</v>
      </c>
      <c r="BO15" s="80" t="s">
        <v>196</v>
      </c>
      <c r="BP15" s="80" t="s">
        <v>196</v>
      </c>
      <c r="BQ15" s="80"/>
      <c r="BR15" s="80"/>
      <c r="BS15" s="80" t="s">
        <v>196</v>
      </c>
      <c r="BT15" s="80"/>
      <c r="BU15" s="80"/>
      <c r="BV15" s="80"/>
      <c r="BW15" s="80"/>
      <c r="BX15" s="81"/>
      <c r="BY15" s="68">
        <f t="shared" si="6"/>
        <v>4</v>
      </c>
      <c r="BZ15" s="73">
        <f t="shared" si="7"/>
        <v>8</v>
      </c>
    </row>
    <row r="16" spans="1:78" ht="15.75" x14ac:dyDescent="0.25">
      <c r="A16" s="19" t="s">
        <v>207</v>
      </c>
      <c r="B16" s="20" t="s">
        <v>16</v>
      </c>
      <c r="C16" s="74"/>
      <c r="D16" s="69"/>
      <c r="E16" s="69"/>
      <c r="F16" s="69"/>
      <c r="G16" s="69"/>
      <c r="H16" s="69"/>
      <c r="I16" s="75"/>
      <c r="J16" s="107">
        <f t="shared" si="0"/>
        <v>0</v>
      </c>
      <c r="K16" s="74"/>
      <c r="L16" s="69"/>
      <c r="M16" s="69"/>
      <c r="N16" s="69"/>
      <c r="O16" s="69"/>
      <c r="P16" s="80"/>
      <c r="Q16" s="80"/>
      <c r="R16" s="80"/>
      <c r="S16" s="80"/>
      <c r="T16" s="81"/>
      <c r="U16" s="68">
        <f t="shared" si="1"/>
        <v>0</v>
      </c>
      <c r="V16" s="82"/>
      <c r="W16" s="80"/>
      <c r="X16" s="80"/>
      <c r="Y16" s="80"/>
      <c r="Z16" s="80"/>
      <c r="AA16" s="80"/>
      <c r="AB16" s="80"/>
      <c r="AC16" s="80"/>
      <c r="AD16" s="80"/>
      <c r="AE16" s="81"/>
      <c r="AF16" s="68">
        <f t="shared" si="2"/>
        <v>0</v>
      </c>
      <c r="AG16" s="82"/>
      <c r="AH16" s="80"/>
      <c r="AI16" s="80"/>
      <c r="AJ16" s="80"/>
      <c r="AK16" s="80"/>
      <c r="AL16" s="80" t="s">
        <v>196</v>
      </c>
      <c r="AM16" s="80"/>
      <c r="AN16" s="80"/>
      <c r="AO16" s="80"/>
      <c r="AP16" s="81"/>
      <c r="AQ16" s="68">
        <f t="shared" si="3"/>
        <v>1</v>
      </c>
      <c r="AR16" s="82"/>
      <c r="AS16" s="80"/>
      <c r="AT16" s="80"/>
      <c r="AU16" s="80"/>
      <c r="AV16" s="80"/>
      <c r="AW16" s="80"/>
      <c r="AX16" s="80"/>
      <c r="AY16" s="80"/>
      <c r="AZ16" s="80"/>
      <c r="BA16" s="81"/>
      <c r="BB16" s="68">
        <f t="shared" si="4"/>
        <v>0</v>
      </c>
      <c r="BC16" s="82"/>
      <c r="BD16" s="80"/>
      <c r="BE16" s="80"/>
      <c r="BF16" s="80"/>
      <c r="BG16" s="80"/>
      <c r="BH16" s="80"/>
      <c r="BI16" s="80"/>
      <c r="BJ16" s="80"/>
      <c r="BK16" s="80"/>
      <c r="BL16" s="81"/>
      <c r="BM16" s="68">
        <f t="shared" si="5"/>
        <v>0</v>
      </c>
      <c r="BN16" s="82" t="s">
        <v>196</v>
      </c>
      <c r="BO16" s="80"/>
      <c r="BP16" s="80"/>
      <c r="BQ16" s="80" t="s">
        <v>196</v>
      </c>
      <c r="BR16" s="80" t="s">
        <v>196</v>
      </c>
      <c r="BS16" s="80" t="s">
        <v>196</v>
      </c>
      <c r="BT16" s="80"/>
      <c r="BU16" s="80" t="s">
        <v>196</v>
      </c>
      <c r="BV16" s="80"/>
      <c r="BW16" s="80"/>
      <c r="BX16" s="81" t="s">
        <v>196</v>
      </c>
      <c r="BY16" s="68">
        <f t="shared" si="6"/>
        <v>6</v>
      </c>
      <c r="BZ16" s="73">
        <f t="shared" si="7"/>
        <v>7</v>
      </c>
    </row>
    <row r="17" spans="1:78" s="4" customFormat="1" ht="15.6" x14ac:dyDescent="0.3">
      <c r="A17" s="19" t="s">
        <v>208</v>
      </c>
      <c r="B17" s="20" t="s">
        <v>18</v>
      </c>
      <c r="C17" s="74"/>
      <c r="D17" s="69"/>
      <c r="E17" s="69"/>
      <c r="F17" s="69"/>
      <c r="G17" s="69"/>
      <c r="H17" s="69"/>
      <c r="I17" s="75"/>
      <c r="J17" s="107">
        <f t="shared" si="0"/>
        <v>0</v>
      </c>
      <c r="K17" s="74"/>
      <c r="L17" s="69"/>
      <c r="M17" s="69"/>
      <c r="N17" s="69"/>
      <c r="O17" s="69"/>
      <c r="P17" s="77"/>
      <c r="Q17" s="77"/>
      <c r="R17" s="77"/>
      <c r="S17" s="77"/>
      <c r="T17" s="78"/>
      <c r="U17" s="68">
        <f t="shared" si="1"/>
        <v>0</v>
      </c>
      <c r="V17" s="79"/>
      <c r="W17" s="77"/>
      <c r="X17" s="77"/>
      <c r="Y17" s="77"/>
      <c r="Z17" s="77"/>
      <c r="AA17" s="77"/>
      <c r="AB17" s="77"/>
      <c r="AC17" s="77"/>
      <c r="AD17" s="77"/>
      <c r="AE17" s="78" t="s">
        <v>196</v>
      </c>
      <c r="AF17" s="68">
        <f t="shared" si="2"/>
        <v>1</v>
      </c>
      <c r="AG17" s="79" t="s">
        <v>196</v>
      </c>
      <c r="AH17" s="77"/>
      <c r="AI17" s="77"/>
      <c r="AJ17" s="77"/>
      <c r="AK17" s="77"/>
      <c r="AL17" s="77"/>
      <c r="AM17" s="77"/>
      <c r="AN17" s="77"/>
      <c r="AO17" s="77" t="s">
        <v>196</v>
      </c>
      <c r="AP17" s="78"/>
      <c r="AQ17" s="68">
        <f t="shared" si="3"/>
        <v>2</v>
      </c>
      <c r="AR17" s="79"/>
      <c r="AS17" s="77"/>
      <c r="AT17" s="77"/>
      <c r="AU17" s="77"/>
      <c r="AV17" s="77"/>
      <c r="AW17" s="77"/>
      <c r="AX17" s="77"/>
      <c r="AY17" s="77"/>
      <c r="AZ17" s="77"/>
      <c r="BA17" s="78"/>
      <c r="BB17" s="68">
        <f t="shared" si="4"/>
        <v>0</v>
      </c>
      <c r="BC17" s="79"/>
      <c r="BD17" s="77"/>
      <c r="BE17" s="77"/>
      <c r="BF17" s="77"/>
      <c r="BG17" s="77"/>
      <c r="BH17" s="77" t="s">
        <v>196</v>
      </c>
      <c r="BI17" s="77"/>
      <c r="BJ17" s="77"/>
      <c r="BK17" s="77"/>
      <c r="BL17" s="78"/>
      <c r="BM17" s="68">
        <f t="shared" si="5"/>
        <v>1</v>
      </c>
      <c r="BN17" s="79"/>
      <c r="BO17" s="77"/>
      <c r="BP17" s="77"/>
      <c r="BQ17" s="77"/>
      <c r="BR17" s="77"/>
      <c r="BS17" s="77"/>
      <c r="BT17" s="77"/>
      <c r="BU17" s="77"/>
      <c r="BV17" s="77"/>
      <c r="BW17" s="77"/>
      <c r="BX17" s="78"/>
      <c r="BY17" s="68">
        <f t="shared" si="6"/>
        <v>0</v>
      </c>
      <c r="BZ17" s="73">
        <f t="shared" si="7"/>
        <v>4</v>
      </c>
    </row>
    <row r="18" spans="1:78" ht="15.75" x14ac:dyDescent="0.25">
      <c r="A18" s="19" t="s">
        <v>209</v>
      </c>
      <c r="B18" s="20" t="s">
        <v>20</v>
      </c>
      <c r="C18" s="74"/>
      <c r="D18" s="69"/>
      <c r="E18" s="69"/>
      <c r="F18" s="69"/>
      <c r="G18" s="69"/>
      <c r="H18" s="69"/>
      <c r="I18" s="75"/>
      <c r="J18" s="107">
        <f t="shared" si="0"/>
        <v>0</v>
      </c>
      <c r="K18" s="74"/>
      <c r="L18" s="69"/>
      <c r="M18" s="69"/>
      <c r="N18" s="69"/>
      <c r="O18" s="69"/>
      <c r="P18" s="80"/>
      <c r="Q18" s="80"/>
      <c r="R18" s="80"/>
      <c r="S18" s="80"/>
      <c r="T18" s="81"/>
      <c r="U18" s="68">
        <f t="shared" si="1"/>
        <v>0</v>
      </c>
      <c r="V18" s="82"/>
      <c r="W18" s="80"/>
      <c r="X18" s="80"/>
      <c r="Y18" s="80"/>
      <c r="Z18" s="80" t="s">
        <v>196</v>
      </c>
      <c r="AA18" s="80"/>
      <c r="AB18" s="80"/>
      <c r="AC18" s="80"/>
      <c r="AD18" s="80"/>
      <c r="AE18" s="81"/>
      <c r="AF18" s="68">
        <f t="shared" si="2"/>
        <v>1</v>
      </c>
      <c r="AG18" s="82"/>
      <c r="AH18" s="80" t="s">
        <v>196</v>
      </c>
      <c r="AI18" s="80"/>
      <c r="AJ18" s="80"/>
      <c r="AK18" s="80"/>
      <c r="AL18" s="80"/>
      <c r="AM18" s="80"/>
      <c r="AN18" s="80"/>
      <c r="AO18" s="80"/>
      <c r="AP18" s="81"/>
      <c r="AQ18" s="68">
        <f t="shared" si="3"/>
        <v>1</v>
      </c>
      <c r="AR18" s="82"/>
      <c r="AS18" s="80"/>
      <c r="AT18" s="80"/>
      <c r="AU18" s="80"/>
      <c r="AV18" s="80"/>
      <c r="AW18" s="80"/>
      <c r="AX18" s="80"/>
      <c r="AY18" s="80" t="s">
        <v>196</v>
      </c>
      <c r="AZ18" s="80"/>
      <c r="BA18" s="81"/>
      <c r="BB18" s="68">
        <f t="shared" si="4"/>
        <v>1</v>
      </c>
      <c r="BC18" s="82"/>
      <c r="BD18" s="80"/>
      <c r="BE18" s="80"/>
      <c r="BF18" s="80"/>
      <c r="BG18" s="80"/>
      <c r="BH18" s="80"/>
      <c r="BI18" s="80"/>
      <c r="BJ18" s="80"/>
      <c r="BK18" s="80"/>
      <c r="BL18" s="81"/>
      <c r="BM18" s="68">
        <f t="shared" si="5"/>
        <v>0</v>
      </c>
      <c r="BN18" s="82"/>
      <c r="BO18" s="80"/>
      <c r="BP18" s="80"/>
      <c r="BQ18" s="80"/>
      <c r="BR18" s="80" t="s">
        <v>196</v>
      </c>
      <c r="BS18" s="80"/>
      <c r="BT18" s="80"/>
      <c r="BU18" s="80"/>
      <c r="BV18" s="80"/>
      <c r="BW18" s="80"/>
      <c r="BX18" s="81"/>
      <c r="BY18" s="68">
        <f t="shared" si="6"/>
        <v>1</v>
      </c>
      <c r="BZ18" s="73">
        <f t="shared" si="7"/>
        <v>4</v>
      </c>
    </row>
    <row r="19" spans="1:78" ht="15.75" x14ac:dyDescent="0.25">
      <c r="A19" s="19" t="s">
        <v>210</v>
      </c>
      <c r="B19" s="20" t="s">
        <v>22</v>
      </c>
      <c r="C19" s="74"/>
      <c r="D19" s="69"/>
      <c r="E19" s="69"/>
      <c r="F19" s="69"/>
      <c r="G19" s="69"/>
      <c r="H19" s="69"/>
      <c r="I19" s="75"/>
      <c r="J19" s="107">
        <f t="shared" si="0"/>
        <v>0</v>
      </c>
      <c r="K19" s="74"/>
      <c r="L19" s="69"/>
      <c r="M19" s="69"/>
      <c r="N19" s="69"/>
      <c r="O19" s="69"/>
      <c r="P19" s="80"/>
      <c r="Q19" s="80"/>
      <c r="R19" s="80"/>
      <c r="S19" s="80"/>
      <c r="T19" s="81"/>
      <c r="U19" s="68">
        <f t="shared" si="1"/>
        <v>0</v>
      </c>
      <c r="V19" s="82"/>
      <c r="W19" s="80"/>
      <c r="X19" s="80"/>
      <c r="Y19" s="80" t="s">
        <v>196</v>
      </c>
      <c r="Z19" s="80"/>
      <c r="AA19" s="80"/>
      <c r="AB19" s="80"/>
      <c r="AC19" s="80"/>
      <c r="AD19" s="80"/>
      <c r="AE19" s="81"/>
      <c r="AF19" s="68">
        <f t="shared" si="2"/>
        <v>1</v>
      </c>
      <c r="AG19" s="82"/>
      <c r="AH19" s="80"/>
      <c r="AI19" s="80"/>
      <c r="AJ19" s="80"/>
      <c r="AK19" s="80"/>
      <c r="AL19" s="80"/>
      <c r="AM19" s="80"/>
      <c r="AN19" s="80"/>
      <c r="AO19" s="80"/>
      <c r="AP19" s="81"/>
      <c r="AQ19" s="68">
        <f t="shared" si="3"/>
        <v>0</v>
      </c>
      <c r="AR19" s="82"/>
      <c r="AS19" s="80"/>
      <c r="AT19" s="80"/>
      <c r="AU19" s="80"/>
      <c r="AV19" s="80"/>
      <c r="AW19" s="80"/>
      <c r="AX19" s="80"/>
      <c r="AY19" s="80"/>
      <c r="AZ19" s="80"/>
      <c r="BA19" s="81"/>
      <c r="BB19" s="68">
        <f t="shared" si="4"/>
        <v>0</v>
      </c>
      <c r="BC19" s="82"/>
      <c r="BD19" s="80"/>
      <c r="BE19" s="80"/>
      <c r="BF19" s="80"/>
      <c r="BG19" s="80"/>
      <c r="BH19" s="80"/>
      <c r="BI19" s="80"/>
      <c r="BJ19" s="80"/>
      <c r="BK19" s="80"/>
      <c r="BL19" s="81"/>
      <c r="BM19" s="68">
        <f t="shared" si="5"/>
        <v>0</v>
      </c>
      <c r="BN19" s="82"/>
      <c r="BO19" s="80"/>
      <c r="BP19" s="80"/>
      <c r="BQ19" s="80" t="s">
        <v>196</v>
      </c>
      <c r="BR19" s="80"/>
      <c r="BS19" s="80" t="s">
        <v>196</v>
      </c>
      <c r="BT19" s="80"/>
      <c r="BU19" s="80"/>
      <c r="BV19" s="80"/>
      <c r="BW19" s="80"/>
      <c r="BX19" s="81"/>
      <c r="BY19" s="68">
        <f t="shared" si="6"/>
        <v>2</v>
      </c>
      <c r="BZ19" s="73">
        <f t="shared" si="7"/>
        <v>3</v>
      </c>
    </row>
    <row r="20" spans="1:78" ht="15.75" x14ac:dyDescent="0.25">
      <c r="A20" s="19" t="s">
        <v>211</v>
      </c>
      <c r="B20" s="20" t="s">
        <v>24</v>
      </c>
      <c r="C20" s="74"/>
      <c r="D20" s="69"/>
      <c r="E20" s="69"/>
      <c r="F20" s="69"/>
      <c r="G20" s="69"/>
      <c r="H20" s="69"/>
      <c r="I20" s="75"/>
      <c r="J20" s="107">
        <f t="shared" si="0"/>
        <v>0</v>
      </c>
      <c r="K20" s="74"/>
      <c r="L20" s="69"/>
      <c r="M20" s="69"/>
      <c r="N20" s="69"/>
      <c r="O20" s="69" t="s">
        <v>196</v>
      </c>
      <c r="P20" s="80" t="s">
        <v>196</v>
      </c>
      <c r="Q20" s="80"/>
      <c r="R20" s="80"/>
      <c r="S20" s="80"/>
      <c r="T20" s="81"/>
      <c r="U20" s="68">
        <f t="shared" si="1"/>
        <v>2</v>
      </c>
      <c r="V20" s="82"/>
      <c r="W20" s="80" t="s">
        <v>196</v>
      </c>
      <c r="X20" s="80"/>
      <c r="Y20" s="80" t="s">
        <v>196</v>
      </c>
      <c r="Z20" s="80" t="s">
        <v>196</v>
      </c>
      <c r="AA20" s="80" t="s">
        <v>196</v>
      </c>
      <c r="AB20" s="80"/>
      <c r="AC20" s="80"/>
      <c r="AD20" s="80"/>
      <c r="AE20" s="81" t="s">
        <v>196</v>
      </c>
      <c r="AF20" s="68">
        <f t="shared" si="2"/>
        <v>5</v>
      </c>
      <c r="AG20" s="82" t="s">
        <v>196</v>
      </c>
      <c r="AH20" s="80" t="s">
        <v>196</v>
      </c>
      <c r="AI20" s="80"/>
      <c r="AJ20" s="80"/>
      <c r="AK20" s="80"/>
      <c r="AL20" s="80"/>
      <c r="AM20" s="80"/>
      <c r="AN20" s="80"/>
      <c r="AO20" s="80"/>
      <c r="AP20" s="81"/>
      <c r="AQ20" s="68">
        <f t="shared" si="3"/>
        <v>2</v>
      </c>
      <c r="AR20" s="82"/>
      <c r="AS20" s="80"/>
      <c r="AT20" s="80"/>
      <c r="AU20" s="80"/>
      <c r="AV20" s="80"/>
      <c r="AW20" s="80" t="s">
        <v>196</v>
      </c>
      <c r="AX20" s="80" t="s">
        <v>196</v>
      </c>
      <c r="AY20" s="80"/>
      <c r="AZ20" s="80"/>
      <c r="BA20" s="81"/>
      <c r="BB20" s="68">
        <f t="shared" si="4"/>
        <v>2</v>
      </c>
      <c r="BC20" s="82"/>
      <c r="BD20" s="80"/>
      <c r="BE20" s="80"/>
      <c r="BF20" s="80"/>
      <c r="BG20" s="80"/>
      <c r="BH20" s="80"/>
      <c r="BI20" s="80" t="s">
        <v>196</v>
      </c>
      <c r="BJ20" s="80"/>
      <c r="BK20" s="80"/>
      <c r="BL20" s="81"/>
      <c r="BM20" s="68">
        <f t="shared" si="5"/>
        <v>1</v>
      </c>
      <c r="BN20" s="82"/>
      <c r="BO20" s="80" t="s">
        <v>196</v>
      </c>
      <c r="BP20" s="80"/>
      <c r="BQ20" s="80"/>
      <c r="BR20" s="80" t="s">
        <v>196</v>
      </c>
      <c r="BS20" s="80" t="s">
        <v>196</v>
      </c>
      <c r="BT20" s="80" t="s">
        <v>196</v>
      </c>
      <c r="BU20" s="80" t="s">
        <v>196</v>
      </c>
      <c r="BV20" s="80" t="s">
        <v>196</v>
      </c>
      <c r="BW20" s="80"/>
      <c r="BX20" s="81" t="s">
        <v>196</v>
      </c>
      <c r="BY20" s="68">
        <f t="shared" si="6"/>
        <v>7</v>
      </c>
      <c r="BZ20" s="73">
        <f t="shared" si="7"/>
        <v>19</v>
      </c>
    </row>
    <row r="21" spans="1:78" ht="15.75" x14ac:dyDescent="0.25">
      <c r="A21" s="19" t="s">
        <v>212</v>
      </c>
      <c r="B21" s="20" t="s">
        <v>176</v>
      </c>
      <c r="C21" s="74"/>
      <c r="D21" s="69"/>
      <c r="E21" s="69"/>
      <c r="F21" s="69"/>
      <c r="G21" s="69"/>
      <c r="H21" s="69"/>
      <c r="I21" s="75"/>
      <c r="J21" s="107">
        <f t="shared" si="0"/>
        <v>0</v>
      </c>
      <c r="K21" s="74"/>
      <c r="L21" s="69"/>
      <c r="M21" s="69"/>
      <c r="N21" s="69"/>
      <c r="O21" s="69"/>
      <c r="P21" s="80"/>
      <c r="Q21" s="80"/>
      <c r="R21" s="80"/>
      <c r="S21" s="80"/>
      <c r="T21" s="81"/>
      <c r="U21" s="68">
        <f t="shared" si="1"/>
        <v>0</v>
      </c>
      <c r="V21" s="82"/>
      <c r="W21" s="80"/>
      <c r="X21" s="80"/>
      <c r="Y21" s="80" t="s">
        <v>196</v>
      </c>
      <c r="Z21" s="80"/>
      <c r="AA21" s="80"/>
      <c r="AB21" s="80"/>
      <c r="AC21" s="80"/>
      <c r="AD21" s="80"/>
      <c r="AE21" s="81"/>
      <c r="AF21" s="68">
        <f t="shared" si="2"/>
        <v>1</v>
      </c>
      <c r="AG21" s="82"/>
      <c r="AH21" s="80" t="s">
        <v>196</v>
      </c>
      <c r="AI21" s="80"/>
      <c r="AJ21" s="80"/>
      <c r="AK21" s="80"/>
      <c r="AL21" s="80"/>
      <c r="AM21" s="80"/>
      <c r="AN21" s="80"/>
      <c r="AO21" s="80"/>
      <c r="AP21" s="81"/>
      <c r="AQ21" s="68">
        <f t="shared" si="3"/>
        <v>1</v>
      </c>
      <c r="AR21" s="82"/>
      <c r="AS21" s="80"/>
      <c r="AT21" s="80"/>
      <c r="AU21" s="80"/>
      <c r="AV21" s="80"/>
      <c r="AW21" s="80"/>
      <c r="AX21" s="80"/>
      <c r="AY21" s="80"/>
      <c r="AZ21" s="80"/>
      <c r="BA21" s="81"/>
      <c r="BB21" s="68">
        <f t="shared" si="4"/>
        <v>0</v>
      </c>
      <c r="BC21" s="82"/>
      <c r="BD21" s="80"/>
      <c r="BE21" s="80"/>
      <c r="BF21" s="80"/>
      <c r="BG21" s="80"/>
      <c r="BH21" s="80"/>
      <c r="BI21" s="80"/>
      <c r="BJ21" s="80"/>
      <c r="BK21" s="80"/>
      <c r="BL21" s="81"/>
      <c r="BM21" s="68">
        <f t="shared" si="5"/>
        <v>0</v>
      </c>
      <c r="BN21" s="82"/>
      <c r="BO21" s="80"/>
      <c r="BP21" s="80"/>
      <c r="BQ21" s="80"/>
      <c r="BR21" s="80"/>
      <c r="BS21" s="80" t="s">
        <v>196</v>
      </c>
      <c r="BT21" s="80"/>
      <c r="BU21" s="80"/>
      <c r="BV21" s="80"/>
      <c r="BW21" s="80"/>
      <c r="BX21" s="81"/>
      <c r="BY21" s="68">
        <f t="shared" si="6"/>
        <v>1</v>
      </c>
      <c r="BZ21" s="73">
        <f t="shared" si="7"/>
        <v>3</v>
      </c>
    </row>
    <row r="22" spans="1:78" ht="15.75" x14ac:dyDescent="0.25">
      <c r="A22" s="19" t="s">
        <v>213</v>
      </c>
      <c r="B22" s="20" t="s">
        <v>26</v>
      </c>
      <c r="C22" s="74"/>
      <c r="D22" s="69"/>
      <c r="E22" s="69"/>
      <c r="F22" s="69"/>
      <c r="G22" s="69"/>
      <c r="H22" s="69"/>
      <c r="I22" s="75"/>
      <c r="J22" s="107">
        <f t="shared" si="0"/>
        <v>0</v>
      </c>
      <c r="K22" s="74"/>
      <c r="L22" s="69"/>
      <c r="M22" s="69"/>
      <c r="N22" s="69"/>
      <c r="O22" s="69"/>
      <c r="P22" s="80"/>
      <c r="Q22" s="80"/>
      <c r="R22" s="80"/>
      <c r="S22" s="80"/>
      <c r="T22" s="81"/>
      <c r="U22" s="68">
        <f t="shared" si="1"/>
        <v>0</v>
      </c>
      <c r="V22" s="82"/>
      <c r="W22" s="80"/>
      <c r="X22" s="80"/>
      <c r="Y22" s="80" t="s">
        <v>196</v>
      </c>
      <c r="Z22" s="80"/>
      <c r="AA22" s="80"/>
      <c r="AB22" s="80"/>
      <c r="AC22" s="80"/>
      <c r="AD22" s="80"/>
      <c r="AE22" s="81"/>
      <c r="AF22" s="68">
        <f t="shared" si="2"/>
        <v>1</v>
      </c>
      <c r="AG22" s="82"/>
      <c r="AH22" s="80" t="s">
        <v>196</v>
      </c>
      <c r="AI22" s="80"/>
      <c r="AJ22" s="80"/>
      <c r="AK22" s="80"/>
      <c r="AL22" s="80"/>
      <c r="AM22" s="80" t="s">
        <v>196</v>
      </c>
      <c r="AN22" s="80"/>
      <c r="AO22" s="80"/>
      <c r="AP22" s="81"/>
      <c r="AQ22" s="68">
        <f t="shared" si="3"/>
        <v>2</v>
      </c>
      <c r="AR22" s="82"/>
      <c r="AS22" s="80"/>
      <c r="AT22" s="80"/>
      <c r="AU22" s="80"/>
      <c r="AV22" s="80"/>
      <c r="AW22" s="80"/>
      <c r="AX22" s="80" t="s">
        <v>196</v>
      </c>
      <c r="AY22" s="80" t="s">
        <v>196</v>
      </c>
      <c r="AZ22" s="80"/>
      <c r="BA22" s="81"/>
      <c r="BB22" s="68">
        <f t="shared" si="4"/>
        <v>2</v>
      </c>
      <c r="BC22" s="82"/>
      <c r="BD22" s="80"/>
      <c r="BE22" s="80"/>
      <c r="BF22" s="80"/>
      <c r="BG22" s="80"/>
      <c r="BH22" s="80" t="s">
        <v>196</v>
      </c>
      <c r="BI22" s="80"/>
      <c r="BJ22" s="80"/>
      <c r="BK22" s="80"/>
      <c r="BL22" s="81"/>
      <c r="BM22" s="68">
        <f t="shared" si="5"/>
        <v>1</v>
      </c>
      <c r="BN22" s="82"/>
      <c r="BO22" s="80"/>
      <c r="BP22" s="80"/>
      <c r="BQ22" s="80"/>
      <c r="BR22" s="80"/>
      <c r="BS22" s="80"/>
      <c r="BT22" s="80"/>
      <c r="BU22" s="80"/>
      <c r="BV22" s="80"/>
      <c r="BW22" s="80"/>
      <c r="BX22" s="81"/>
      <c r="BY22" s="68">
        <f t="shared" si="6"/>
        <v>0</v>
      </c>
      <c r="BZ22" s="73">
        <f t="shared" si="7"/>
        <v>6</v>
      </c>
    </row>
    <row r="23" spans="1:78" ht="15.75" x14ac:dyDescent="0.25">
      <c r="A23" s="19" t="s">
        <v>301</v>
      </c>
      <c r="B23" s="20" t="s">
        <v>302</v>
      </c>
      <c r="C23" s="74"/>
      <c r="D23" s="69"/>
      <c r="E23" s="69"/>
      <c r="F23" s="69"/>
      <c r="G23" s="69"/>
      <c r="H23" s="69"/>
      <c r="I23" s="75"/>
      <c r="J23" s="107">
        <f t="shared" si="0"/>
        <v>0</v>
      </c>
      <c r="K23" s="74"/>
      <c r="L23" s="69"/>
      <c r="M23" s="69"/>
      <c r="N23" s="69"/>
      <c r="O23" s="69"/>
      <c r="P23" s="80"/>
      <c r="Q23" s="80"/>
      <c r="R23" s="80"/>
      <c r="S23" s="80"/>
      <c r="T23" s="81"/>
      <c r="U23" s="68">
        <f t="shared" si="1"/>
        <v>0</v>
      </c>
      <c r="V23" s="82"/>
      <c r="W23" s="80"/>
      <c r="X23" s="80"/>
      <c r="Y23" s="80"/>
      <c r="Z23" s="80"/>
      <c r="AA23" s="80"/>
      <c r="AB23" s="80"/>
      <c r="AC23" s="80"/>
      <c r="AD23" s="80"/>
      <c r="AE23" s="81"/>
      <c r="AF23" s="68">
        <f t="shared" si="2"/>
        <v>0</v>
      </c>
      <c r="AG23" s="82"/>
      <c r="AH23" s="80"/>
      <c r="AI23" s="80"/>
      <c r="AJ23" s="80"/>
      <c r="AK23" s="80"/>
      <c r="AL23" s="80"/>
      <c r="AM23" s="80"/>
      <c r="AN23" s="80"/>
      <c r="AO23" s="80"/>
      <c r="AP23" s="81"/>
      <c r="AQ23" s="68">
        <f t="shared" si="3"/>
        <v>0</v>
      </c>
      <c r="AR23" s="82"/>
      <c r="AS23" s="80"/>
      <c r="AT23" s="80"/>
      <c r="AU23" s="80"/>
      <c r="AV23" s="80"/>
      <c r="AW23" s="80"/>
      <c r="AX23" s="80"/>
      <c r="AY23" s="80"/>
      <c r="AZ23" s="80"/>
      <c r="BA23" s="81"/>
      <c r="BB23" s="68">
        <f t="shared" si="4"/>
        <v>0</v>
      </c>
      <c r="BC23" s="82"/>
      <c r="BD23" s="80"/>
      <c r="BE23" s="80"/>
      <c r="BF23" s="80"/>
      <c r="BG23" s="80"/>
      <c r="BH23" s="80"/>
      <c r="BI23" s="80"/>
      <c r="BJ23" s="80"/>
      <c r="BK23" s="80"/>
      <c r="BL23" s="81"/>
      <c r="BM23" s="68">
        <f t="shared" si="5"/>
        <v>0</v>
      </c>
      <c r="BN23" s="82"/>
      <c r="BO23" s="80"/>
      <c r="BP23" s="80"/>
      <c r="BQ23" s="80"/>
      <c r="BR23" s="80"/>
      <c r="BS23" s="80" t="s">
        <v>196</v>
      </c>
      <c r="BT23" s="80"/>
      <c r="BU23" s="80"/>
      <c r="BV23" s="80"/>
      <c r="BW23" s="80"/>
      <c r="BX23" s="81"/>
      <c r="BY23" s="68">
        <f t="shared" si="6"/>
        <v>1</v>
      </c>
      <c r="BZ23" s="73">
        <f t="shared" si="7"/>
        <v>1</v>
      </c>
    </row>
    <row r="24" spans="1:78" ht="15.75" x14ac:dyDescent="0.25">
      <c r="A24" s="19" t="s">
        <v>214</v>
      </c>
      <c r="B24" s="20" t="s">
        <v>28</v>
      </c>
      <c r="C24" s="74"/>
      <c r="D24" s="69"/>
      <c r="E24" s="69"/>
      <c r="F24" s="69"/>
      <c r="G24" s="69"/>
      <c r="H24" s="69"/>
      <c r="I24" s="75"/>
      <c r="J24" s="107">
        <f t="shared" si="0"/>
        <v>0</v>
      </c>
      <c r="K24" s="74"/>
      <c r="L24" s="69"/>
      <c r="M24" s="69"/>
      <c r="N24" s="69"/>
      <c r="O24" s="69"/>
      <c r="P24" s="80"/>
      <c r="Q24" s="80"/>
      <c r="R24" s="80"/>
      <c r="S24" s="80"/>
      <c r="T24" s="81"/>
      <c r="U24" s="68">
        <f t="shared" si="1"/>
        <v>0</v>
      </c>
      <c r="V24" s="82"/>
      <c r="W24" s="80"/>
      <c r="X24" s="80"/>
      <c r="Y24" s="80"/>
      <c r="Z24" s="80"/>
      <c r="AA24" s="80"/>
      <c r="AB24" s="80"/>
      <c r="AC24" s="80"/>
      <c r="AD24" s="80"/>
      <c r="AE24" s="81" t="s">
        <v>196</v>
      </c>
      <c r="AF24" s="68">
        <f t="shared" si="2"/>
        <v>1</v>
      </c>
      <c r="AG24" s="82"/>
      <c r="AH24" s="80"/>
      <c r="AI24" s="80"/>
      <c r="AJ24" s="80" t="s">
        <v>196</v>
      </c>
      <c r="AK24" s="80"/>
      <c r="AL24" s="80"/>
      <c r="AM24" s="80"/>
      <c r="AN24" s="80"/>
      <c r="AO24" s="80"/>
      <c r="AP24" s="81"/>
      <c r="AQ24" s="68">
        <f t="shared" si="3"/>
        <v>1</v>
      </c>
      <c r="AR24" s="82"/>
      <c r="AS24" s="80"/>
      <c r="AT24" s="80"/>
      <c r="AU24" s="80"/>
      <c r="AV24" s="80"/>
      <c r="AW24" s="80"/>
      <c r="AX24" s="80"/>
      <c r="AY24" s="80"/>
      <c r="AZ24" s="80"/>
      <c r="BA24" s="81"/>
      <c r="BB24" s="68">
        <f t="shared" si="4"/>
        <v>0</v>
      </c>
      <c r="BC24" s="82"/>
      <c r="BD24" s="80"/>
      <c r="BE24" s="80"/>
      <c r="BF24" s="80"/>
      <c r="BG24" s="80"/>
      <c r="BH24" s="80"/>
      <c r="BI24" s="80"/>
      <c r="BJ24" s="80"/>
      <c r="BK24" s="80"/>
      <c r="BL24" s="81"/>
      <c r="BM24" s="68">
        <f t="shared" si="5"/>
        <v>0</v>
      </c>
      <c r="BN24" s="82"/>
      <c r="BO24" s="80"/>
      <c r="BP24" s="80"/>
      <c r="BQ24" s="80"/>
      <c r="BR24" s="80"/>
      <c r="BS24" s="80"/>
      <c r="BT24" s="80"/>
      <c r="BU24" s="80"/>
      <c r="BV24" s="80"/>
      <c r="BW24" s="80"/>
      <c r="BX24" s="81"/>
      <c r="BY24" s="68">
        <f t="shared" si="6"/>
        <v>0</v>
      </c>
      <c r="BZ24" s="73">
        <f t="shared" si="7"/>
        <v>2</v>
      </c>
    </row>
    <row r="25" spans="1:78" ht="15.75" x14ac:dyDescent="0.25">
      <c r="A25" s="19" t="s">
        <v>215</v>
      </c>
      <c r="B25" s="20" t="s">
        <v>177</v>
      </c>
      <c r="C25" s="74"/>
      <c r="D25" s="69"/>
      <c r="E25" s="69"/>
      <c r="F25" s="69"/>
      <c r="G25" s="69"/>
      <c r="H25" s="69"/>
      <c r="I25" s="75"/>
      <c r="J25" s="107">
        <f t="shared" si="0"/>
        <v>0</v>
      </c>
      <c r="K25" s="74"/>
      <c r="L25" s="69"/>
      <c r="M25" s="69"/>
      <c r="N25" s="69"/>
      <c r="O25" s="69"/>
      <c r="P25" s="80"/>
      <c r="Q25" s="80"/>
      <c r="R25" s="80"/>
      <c r="S25" s="80"/>
      <c r="T25" s="81"/>
      <c r="U25" s="68">
        <f t="shared" si="1"/>
        <v>0</v>
      </c>
      <c r="V25" s="82"/>
      <c r="W25" s="80"/>
      <c r="X25" s="80"/>
      <c r="Y25" s="80" t="s">
        <v>196</v>
      </c>
      <c r="Z25" s="80"/>
      <c r="AA25" s="80"/>
      <c r="AB25" s="80"/>
      <c r="AC25" s="80"/>
      <c r="AD25" s="80"/>
      <c r="AE25" s="81"/>
      <c r="AF25" s="68">
        <f t="shared" si="2"/>
        <v>1</v>
      </c>
      <c r="AG25" s="82"/>
      <c r="AH25" s="80" t="s">
        <v>196</v>
      </c>
      <c r="AI25" s="80"/>
      <c r="AJ25" s="80"/>
      <c r="AK25" s="80"/>
      <c r="AL25" s="80"/>
      <c r="AM25" s="80"/>
      <c r="AN25" s="80"/>
      <c r="AO25" s="80"/>
      <c r="AP25" s="81"/>
      <c r="AQ25" s="68">
        <f t="shared" si="3"/>
        <v>1</v>
      </c>
      <c r="AR25" s="82"/>
      <c r="AS25" s="80"/>
      <c r="AT25" s="80"/>
      <c r="AU25" s="80"/>
      <c r="AV25" s="80"/>
      <c r="AW25" s="80"/>
      <c r="AX25" s="80"/>
      <c r="AY25" s="80"/>
      <c r="AZ25" s="80"/>
      <c r="BA25" s="81"/>
      <c r="BB25" s="68">
        <f t="shared" si="4"/>
        <v>0</v>
      </c>
      <c r="BC25" s="82"/>
      <c r="BD25" s="80"/>
      <c r="BE25" s="80"/>
      <c r="BF25" s="80"/>
      <c r="BG25" s="80"/>
      <c r="BH25" s="80"/>
      <c r="BI25" s="80"/>
      <c r="BJ25" s="80"/>
      <c r="BK25" s="80"/>
      <c r="BL25" s="81"/>
      <c r="BM25" s="68">
        <f t="shared" si="5"/>
        <v>0</v>
      </c>
      <c r="BN25" s="82"/>
      <c r="BO25" s="80"/>
      <c r="BP25" s="80"/>
      <c r="BQ25" s="80"/>
      <c r="BR25" s="80"/>
      <c r="BS25" s="80"/>
      <c r="BT25" s="80"/>
      <c r="BU25" s="80"/>
      <c r="BV25" s="80"/>
      <c r="BW25" s="80"/>
      <c r="BX25" s="81"/>
      <c r="BY25" s="68">
        <f t="shared" si="6"/>
        <v>0</v>
      </c>
      <c r="BZ25" s="73">
        <f t="shared" si="7"/>
        <v>2</v>
      </c>
    </row>
    <row r="26" spans="1:78" ht="15.75" x14ac:dyDescent="0.25">
      <c r="A26" s="19" t="s">
        <v>216</v>
      </c>
      <c r="B26" s="20" t="s">
        <v>30</v>
      </c>
      <c r="C26" s="74"/>
      <c r="D26" s="69"/>
      <c r="E26" s="69"/>
      <c r="F26" s="69"/>
      <c r="G26" s="69"/>
      <c r="H26" s="69"/>
      <c r="I26" s="75"/>
      <c r="J26" s="107">
        <f t="shared" si="0"/>
        <v>0</v>
      </c>
      <c r="K26" s="74"/>
      <c r="L26" s="69"/>
      <c r="M26" s="69"/>
      <c r="N26" s="69"/>
      <c r="O26" s="69"/>
      <c r="P26" s="80"/>
      <c r="Q26" s="80"/>
      <c r="R26" s="80"/>
      <c r="S26" s="80"/>
      <c r="T26" s="81"/>
      <c r="U26" s="68">
        <f t="shared" si="1"/>
        <v>0</v>
      </c>
      <c r="V26" s="82"/>
      <c r="W26" s="80"/>
      <c r="X26" s="80"/>
      <c r="Y26" s="80" t="s">
        <v>196</v>
      </c>
      <c r="Z26" s="80"/>
      <c r="AA26" s="80"/>
      <c r="AB26" s="80"/>
      <c r="AC26" s="80"/>
      <c r="AD26" s="80"/>
      <c r="AE26" s="81"/>
      <c r="AF26" s="68">
        <f t="shared" si="2"/>
        <v>1</v>
      </c>
      <c r="AG26" s="82"/>
      <c r="AH26" s="80"/>
      <c r="AI26" s="80"/>
      <c r="AJ26" s="80"/>
      <c r="AK26" s="80"/>
      <c r="AL26" s="80"/>
      <c r="AM26" s="80"/>
      <c r="AN26" s="80"/>
      <c r="AO26" s="80"/>
      <c r="AP26" s="81"/>
      <c r="AQ26" s="68">
        <f t="shared" si="3"/>
        <v>0</v>
      </c>
      <c r="AR26" s="82"/>
      <c r="AS26" s="80"/>
      <c r="AT26" s="80"/>
      <c r="AU26" s="80"/>
      <c r="AV26" s="80"/>
      <c r="AW26" s="80"/>
      <c r="AX26" s="80"/>
      <c r="AY26" s="80"/>
      <c r="AZ26" s="80"/>
      <c r="BA26" s="81"/>
      <c r="BB26" s="68">
        <f t="shared" si="4"/>
        <v>0</v>
      </c>
      <c r="BC26" s="82"/>
      <c r="BD26" s="80"/>
      <c r="BE26" s="80"/>
      <c r="BF26" s="80"/>
      <c r="BG26" s="80"/>
      <c r="BH26" s="80"/>
      <c r="BI26" s="80"/>
      <c r="BJ26" s="80"/>
      <c r="BK26" s="80"/>
      <c r="BL26" s="81"/>
      <c r="BM26" s="68">
        <f t="shared" si="5"/>
        <v>0</v>
      </c>
      <c r="BN26" s="82"/>
      <c r="BO26" s="80"/>
      <c r="BP26" s="80"/>
      <c r="BQ26" s="80"/>
      <c r="BR26" s="80"/>
      <c r="BS26" s="80"/>
      <c r="BT26" s="80"/>
      <c r="BU26" s="80"/>
      <c r="BV26" s="80"/>
      <c r="BW26" s="80"/>
      <c r="BX26" s="81"/>
      <c r="BY26" s="68">
        <f t="shared" si="6"/>
        <v>0</v>
      </c>
      <c r="BZ26" s="73">
        <f t="shared" si="7"/>
        <v>1</v>
      </c>
    </row>
    <row r="27" spans="1:78" ht="15.75" x14ac:dyDescent="0.25">
      <c r="A27" s="19" t="s">
        <v>217</v>
      </c>
      <c r="B27" s="20" t="s">
        <v>179</v>
      </c>
      <c r="C27" s="74"/>
      <c r="D27" s="69"/>
      <c r="E27" s="69"/>
      <c r="F27" s="69"/>
      <c r="G27" s="69"/>
      <c r="H27" s="69"/>
      <c r="I27" s="75"/>
      <c r="J27" s="107">
        <f t="shared" si="0"/>
        <v>0</v>
      </c>
      <c r="K27" s="74"/>
      <c r="L27" s="69"/>
      <c r="M27" s="69"/>
      <c r="N27" s="69"/>
      <c r="O27" s="69"/>
      <c r="P27" s="80"/>
      <c r="Q27" s="80"/>
      <c r="R27" s="80"/>
      <c r="S27" s="80"/>
      <c r="T27" s="81"/>
      <c r="U27" s="68">
        <f t="shared" si="1"/>
        <v>0</v>
      </c>
      <c r="V27" s="82"/>
      <c r="W27" s="80"/>
      <c r="X27" s="80"/>
      <c r="Y27" s="80"/>
      <c r="Z27" s="80"/>
      <c r="AA27" s="80"/>
      <c r="AB27" s="80"/>
      <c r="AC27" s="80"/>
      <c r="AD27" s="80"/>
      <c r="AE27" s="81" t="s">
        <v>196</v>
      </c>
      <c r="AF27" s="68">
        <f t="shared" si="2"/>
        <v>1</v>
      </c>
      <c r="AG27" s="82"/>
      <c r="AH27" s="80"/>
      <c r="AI27" s="80"/>
      <c r="AJ27" s="80"/>
      <c r="AK27" s="80"/>
      <c r="AL27" s="80"/>
      <c r="AM27" s="80"/>
      <c r="AN27" s="80"/>
      <c r="AO27" s="80"/>
      <c r="AP27" s="81"/>
      <c r="AQ27" s="68">
        <f t="shared" si="3"/>
        <v>0</v>
      </c>
      <c r="AR27" s="82"/>
      <c r="AS27" s="80"/>
      <c r="AT27" s="80"/>
      <c r="AU27" s="80"/>
      <c r="AV27" s="80"/>
      <c r="AW27" s="80"/>
      <c r="AX27" s="80"/>
      <c r="AY27" s="80"/>
      <c r="AZ27" s="80"/>
      <c r="BA27" s="81"/>
      <c r="BB27" s="68">
        <f t="shared" si="4"/>
        <v>0</v>
      </c>
      <c r="BC27" s="82"/>
      <c r="BD27" s="80"/>
      <c r="BE27" s="80"/>
      <c r="BF27" s="80"/>
      <c r="BG27" s="80"/>
      <c r="BH27" s="80"/>
      <c r="BI27" s="80"/>
      <c r="BJ27" s="80"/>
      <c r="BK27" s="80"/>
      <c r="BL27" s="81"/>
      <c r="BM27" s="68">
        <f t="shared" si="5"/>
        <v>0</v>
      </c>
      <c r="BN27" s="82"/>
      <c r="BO27" s="80" t="s">
        <v>196</v>
      </c>
      <c r="BP27" s="80"/>
      <c r="BQ27" s="80"/>
      <c r="BR27" s="80"/>
      <c r="BS27" s="80"/>
      <c r="BT27" s="80"/>
      <c r="BU27" s="80"/>
      <c r="BV27" s="80"/>
      <c r="BW27" s="80"/>
      <c r="BX27" s="81"/>
      <c r="BY27" s="68">
        <f t="shared" si="6"/>
        <v>1</v>
      </c>
      <c r="BZ27" s="73">
        <f t="shared" si="7"/>
        <v>2</v>
      </c>
    </row>
    <row r="28" spans="1:78" ht="15.75" x14ac:dyDescent="0.25">
      <c r="A28" s="19" t="s">
        <v>218</v>
      </c>
      <c r="B28" s="20" t="s">
        <v>32</v>
      </c>
      <c r="C28" s="74"/>
      <c r="D28" s="69"/>
      <c r="E28" s="69"/>
      <c r="F28" s="69"/>
      <c r="G28" s="69"/>
      <c r="H28" s="69"/>
      <c r="I28" s="75"/>
      <c r="J28" s="107">
        <f t="shared" si="0"/>
        <v>0</v>
      </c>
      <c r="K28" s="74"/>
      <c r="L28" s="69"/>
      <c r="M28" s="69"/>
      <c r="N28" s="69"/>
      <c r="O28" s="69"/>
      <c r="P28" s="80"/>
      <c r="Q28" s="80"/>
      <c r="R28" s="80"/>
      <c r="S28" s="80"/>
      <c r="T28" s="81"/>
      <c r="U28" s="68">
        <f t="shared" si="1"/>
        <v>0</v>
      </c>
      <c r="V28" s="82"/>
      <c r="W28" s="80"/>
      <c r="X28" s="80"/>
      <c r="Y28" s="80"/>
      <c r="Z28" s="80"/>
      <c r="AA28" s="80"/>
      <c r="AB28" s="80"/>
      <c r="AC28" s="80"/>
      <c r="AD28" s="80"/>
      <c r="AE28" s="81"/>
      <c r="AF28" s="68">
        <f t="shared" si="2"/>
        <v>0</v>
      </c>
      <c r="AG28" s="82"/>
      <c r="AH28" s="80" t="s">
        <v>196</v>
      </c>
      <c r="AI28" s="80"/>
      <c r="AJ28" s="80"/>
      <c r="AK28" s="80"/>
      <c r="AL28" s="80"/>
      <c r="AM28" s="80"/>
      <c r="AN28" s="80"/>
      <c r="AO28" s="80"/>
      <c r="AP28" s="81"/>
      <c r="AQ28" s="68">
        <f t="shared" si="3"/>
        <v>1</v>
      </c>
      <c r="AR28" s="82"/>
      <c r="AS28" s="80"/>
      <c r="AT28" s="80"/>
      <c r="AU28" s="80"/>
      <c r="AV28" s="80"/>
      <c r="AW28" s="80" t="s">
        <v>196</v>
      </c>
      <c r="AX28" s="80"/>
      <c r="AY28" s="80"/>
      <c r="AZ28" s="80"/>
      <c r="BA28" s="81"/>
      <c r="BB28" s="68">
        <f t="shared" si="4"/>
        <v>1</v>
      </c>
      <c r="BC28" s="82"/>
      <c r="BD28" s="80"/>
      <c r="BE28" s="80"/>
      <c r="BF28" s="80"/>
      <c r="BG28" s="80"/>
      <c r="BH28" s="80"/>
      <c r="BI28" s="80"/>
      <c r="BJ28" s="80"/>
      <c r="BK28" s="80"/>
      <c r="BL28" s="81"/>
      <c r="BM28" s="68">
        <f t="shared" si="5"/>
        <v>0</v>
      </c>
      <c r="BN28" s="82"/>
      <c r="BO28" s="80"/>
      <c r="BP28" s="80"/>
      <c r="BQ28" s="80"/>
      <c r="BR28" s="80"/>
      <c r="BS28" s="80"/>
      <c r="BT28" s="80"/>
      <c r="BU28" s="80"/>
      <c r="BV28" s="80"/>
      <c r="BW28" s="80"/>
      <c r="BX28" s="81"/>
      <c r="BY28" s="68">
        <f t="shared" si="6"/>
        <v>0</v>
      </c>
      <c r="BZ28" s="73">
        <f t="shared" si="7"/>
        <v>2</v>
      </c>
    </row>
    <row r="29" spans="1:78" ht="15.75" x14ac:dyDescent="0.25">
      <c r="A29" s="19" t="s">
        <v>219</v>
      </c>
      <c r="B29" s="20" t="s">
        <v>181</v>
      </c>
      <c r="C29" s="74"/>
      <c r="D29" s="69"/>
      <c r="E29" s="69"/>
      <c r="F29" s="69"/>
      <c r="G29" s="69"/>
      <c r="H29" s="69"/>
      <c r="I29" s="75"/>
      <c r="J29" s="107">
        <f t="shared" si="0"/>
        <v>0</v>
      </c>
      <c r="K29" s="74"/>
      <c r="L29" s="69"/>
      <c r="M29" s="69"/>
      <c r="N29" s="69"/>
      <c r="O29" s="69"/>
      <c r="P29" s="80"/>
      <c r="Q29" s="80"/>
      <c r="R29" s="80"/>
      <c r="S29" s="80"/>
      <c r="T29" s="81"/>
      <c r="U29" s="68">
        <f t="shared" si="1"/>
        <v>0</v>
      </c>
      <c r="V29" s="82"/>
      <c r="W29" s="80"/>
      <c r="X29" s="80"/>
      <c r="Y29" s="80"/>
      <c r="Z29" s="80"/>
      <c r="AA29" s="80"/>
      <c r="AB29" s="80"/>
      <c r="AC29" s="80"/>
      <c r="AD29" s="80"/>
      <c r="AE29" s="81"/>
      <c r="AF29" s="68">
        <f t="shared" si="2"/>
        <v>0</v>
      </c>
      <c r="AG29" s="82"/>
      <c r="AH29" s="80"/>
      <c r="AI29" s="80"/>
      <c r="AJ29" s="80"/>
      <c r="AK29" s="80"/>
      <c r="AL29" s="80"/>
      <c r="AM29" s="80"/>
      <c r="AN29" s="80"/>
      <c r="AO29" s="80"/>
      <c r="AP29" s="81"/>
      <c r="AQ29" s="68">
        <f t="shared" si="3"/>
        <v>0</v>
      </c>
      <c r="AR29" s="82"/>
      <c r="AS29" s="80"/>
      <c r="AT29" s="80"/>
      <c r="AU29" s="80"/>
      <c r="AV29" s="80"/>
      <c r="AW29" s="80"/>
      <c r="AX29" s="80"/>
      <c r="AY29" s="80"/>
      <c r="AZ29" s="80"/>
      <c r="BA29" s="81"/>
      <c r="BB29" s="68">
        <f t="shared" si="4"/>
        <v>0</v>
      </c>
      <c r="BC29" s="82"/>
      <c r="BD29" s="80"/>
      <c r="BE29" s="80"/>
      <c r="BF29" s="80"/>
      <c r="BG29" s="80"/>
      <c r="BH29" s="80" t="s">
        <v>196</v>
      </c>
      <c r="BI29" s="80"/>
      <c r="BJ29" s="80"/>
      <c r="BK29" s="80"/>
      <c r="BL29" s="81"/>
      <c r="BM29" s="68">
        <f t="shared" si="5"/>
        <v>1</v>
      </c>
      <c r="BN29" s="82" t="s">
        <v>196</v>
      </c>
      <c r="BO29" s="80" t="s">
        <v>196</v>
      </c>
      <c r="BP29" s="80"/>
      <c r="BQ29" s="80"/>
      <c r="BR29" s="80"/>
      <c r="BS29" s="80"/>
      <c r="BT29" s="80"/>
      <c r="BU29" s="80"/>
      <c r="BV29" s="80"/>
      <c r="BW29" s="80"/>
      <c r="BX29" s="81"/>
      <c r="BY29" s="68">
        <f t="shared" si="6"/>
        <v>2</v>
      </c>
      <c r="BZ29" s="73">
        <f t="shared" si="7"/>
        <v>3</v>
      </c>
    </row>
    <row r="30" spans="1:78" ht="15.75" x14ac:dyDescent="0.25">
      <c r="A30" s="19" t="s">
        <v>220</v>
      </c>
      <c r="B30" s="20" t="s">
        <v>34</v>
      </c>
      <c r="C30" s="74"/>
      <c r="D30" s="69"/>
      <c r="E30" s="69"/>
      <c r="F30" s="69"/>
      <c r="G30" s="69"/>
      <c r="H30" s="69"/>
      <c r="I30" s="75"/>
      <c r="J30" s="107">
        <f t="shared" si="0"/>
        <v>0</v>
      </c>
      <c r="K30" s="74"/>
      <c r="L30" s="69"/>
      <c r="M30" s="69"/>
      <c r="N30" s="69" t="s">
        <v>196</v>
      </c>
      <c r="O30" s="69" t="s">
        <v>196</v>
      </c>
      <c r="P30" s="80"/>
      <c r="Q30" s="80"/>
      <c r="R30" s="80"/>
      <c r="S30" s="80"/>
      <c r="T30" s="81"/>
      <c r="U30" s="68">
        <f t="shared" si="1"/>
        <v>2</v>
      </c>
      <c r="V30" s="82"/>
      <c r="W30" s="80" t="s">
        <v>196</v>
      </c>
      <c r="X30" s="80"/>
      <c r="Y30" s="80" t="s">
        <v>196</v>
      </c>
      <c r="Z30" s="80" t="s">
        <v>196</v>
      </c>
      <c r="AA30" s="80"/>
      <c r="AB30" s="80"/>
      <c r="AC30" s="80"/>
      <c r="AD30" s="80"/>
      <c r="AE30" s="81" t="s">
        <v>196</v>
      </c>
      <c r="AF30" s="68">
        <f t="shared" si="2"/>
        <v>4</v>
      </c>
      <c r="AG30" s="82" t="s">
        <v>196</v>
      </c>
      <c r="AH30" s="80" t="s">
        <v>196</v>
      </c>
      <c r="AI30" s="80"/>
      <c r="AJ30" s="80"/>
      <c r="AK30" s="80"/>
      <c r="AL30" s="80"/>
      <c r="AM30" s="80"/>
      <c r="AN30" s="80"/>
      <c r="AO30" s="80"/>
      <c r="AP30" s="81"/>
      <c r="AQ30" s="68">
        <f t="shared" si="3"/>
        <v>2</v>
      </c>
      <c r="AR30" s="82"/>
      <c r="AS30" s="80"/>
      <c r="AT30" s="80"/>
      <c r="AU30" s="80"/>
      <c r="AV30" s="80"/>
      <c r="AW30" s="80"/>
      <c r="AX30" s="80" t="s">
        <v>196</v>
      </c>
      <c r="AY30" s="80" t="s">
        <v>196</v>
      </c>
      <c r="AZ30" s="80"/>
      <c r="BA30" s="81"/>
      <c r="BB30" s="68">
        <f t="shared" si="4"/>
        <v>2</v>
      </c>
      <c r="BC30" s="82"/>
      <c r="BD30" s="80"/>
      <c r="BE30" s="80"/>
      <c r="BF30" s="80"/>
      <c r="BG30" s="80"/>
      <c r="BH30" s="80" t="s">
        <v>196</v>
      </c>
      <c r="BI30" s="80"/>
      <c r="BJ30" s="80"/>
      <c r="BK30" s="80"/>
      <c r="BL30" s="81" t="s">
        <v>196</v>
      </c>
      <c r="BM30" s="68">
        <f t="shared" si="5"/>
        <v>2</v>
      </c>
      <c r="BN30" s="82" t="s">
        <v>196</v>
      </c>
      <c r="BO30" s="80" t="s">
        <v>196</v>
      </c>
      <c r="BP30" s="80" t="s">
        <v>196</v>
      </c>
      <c r="BQ30" s="80" t="s">
        <v>196</v>
      </c>
      <c r="BR30" s="80" t="s">
        <v>196</v>
      </c>
      <c r="BS30" s="80" t="s">
        <v>196</v>
      </c>
      <c r="BT30" s="80" t="s">
        <v>196</v>
      </c>
      <c r="BU30" s="80" t="s">
        <v>196</v>
      </c>
      <c r="BV30" s="80" t="s">
        <v>196</v>
      </c>
      <c r="BW30" s="80"/>
      <c r="BX30" s="81" t="s">
        <v>196</v>
      </c>
      <c r="BY30" s="68">
        <f t="shared" si="6"/>
        <v>10</v>
      </c>
      <c r="BZ30" s="73">
        <f t="shared" si="7"/>
        <v>22</v>
      </c>
    </row>
    <row r="31" spans="1:78" ht="15.75" x14ac:dyDescent="0.25">
      <c r="A31" s="19" t="s">
        <v>221</v>
      </c>
      <c r="B31" s="20" t="s">
        <v>36</v>
      </c>
      <c r="C31" s="74"/>
      <c r="D31" s="69"/>
      <c r="E31" s="69"/>
      <c r="F31" s="69"/>
      <c r="G31" s="69"/>
      <c r="H31" s="69"/>
      <c r="I31" s="75"/>
      <c r="J31" s="107">
        <f t="shared" si="0"/>
        <v>0</v>
      </c>
      <c r="K31" s="74"/>
      <c r="L31" s="69"/>
      <c r="M31" s="69"/>
      <c r="N31" s="69"/>
      <c r="O31" s="69"/>
      <c r="P31" s="80"/>
      <c r="Q31" s="80"/>
      <c r="R31" s="80"/>
      <c r="S31" s="80"/>
      <c r="T31" s="81"/>
      <c r="U31" s="68">
        <f t="shared" si="1"/>
        <v>0</v>
      </c>
      <c r="V31" s="82"/>
      <c r="W31" s="80" t="s">
        <v>196</v>
      </c>
      <c r="X31" s="80"/>
      <c r="Y31" s="80"/>
      <c r="Z31" s="80" t="s">
        <v>196</v>
      </c>
      <c r="AA31" s="80"/>
      <c r="AB31" s="80"/>
      <c r="AC31" s="80"/>
      <c r="AD31" s="80"/>
      <c r="AE31" s="81" t="s">
        <v>196</v>
      </c>
      <c r="AF31" s="68">
        <f t="shared" si="2"/>
        <v>3</v>
      </c>
      <c r="AG31" s="82"/>
      <c r="AH31" s="80"/>
      <c r="AI31" s="80"/>
      <c r="AJ31" s="80" t="s">
        <v>196</v>
      </c>
      <c r="AK31" s="80"/>
      <c r="AL31" s="80"/>
      <c r="AM31" s="80"/>
      <c r="AN31" s="80"/>
      <c r="AO31" s="80"/>
      <c r="AP31" s="81"/>
      <c r="AQ31" s="68">
        <f t="shared" si="3"/>
        <v>1</v>
      </c>
      <c r="AR31" s="82"/>
      <c r="AS31" s="80"/>
      <c r="AT31" s="80"/>
      <c r="AU31" s="80"/>
      <c r="AV31" s="80"/>
      <c r="AW31" s="80"/>
      <c r="AX31" s="80"/>
      <c r="AY31" s="80"/>
      <c r="AZ31" s="80"/>
      <c r="BA31" s="81"/>
      <c r="BB31" s="68">
        <f t="shared" si="4"/>
        <v>0</v>
      </c>
      <c r="BC31" s="82"/>
      <c r="BD31" s="80"/>
      <c r="BE31" s="80"/>
      <c r="BF31" s="80"/>
      <c r="BG31" s="80"/>
      <c r="BH31" s="80" t="s">
        <v>196</v>
      </c>
      <c r="BI31" s="80"/>
      <c r="BJ31" s="80"/>
      <c r="BK31" s="80"/>
      <c r="BL31" s="81"/>
      <c r="BM31" s="68">
        <f t="shared" si="5"/>
        <v>1</v>
      </c>
      <c r="BN31" s="82"/>
      <c r="BO31" s="80"/>
      <c r="BP31" s="80"/>
      <c r="BQ31" s="80"/>
      <c r="BR31" s="80"/>
      <c r="BS31" s="80" t="s">
        <v>196</v>
      </c>
      <c r="BT31" s="80"/>
      <c r="BU31" s="80"/>
      <c r="BV31" s="80"/>
      <c r="BW31" s="80"/>
      <c r="BX31" s="81"/>
      <c r="BY31" s="68">
        <f t="shared" si="6"/>
        <v>1</v>
      </c>
      <c r="BZ31" s="73">
        <f t="shared" si="7"/>
        <v>6</v>
      </c>
    </row>
    <row r="32" spans="1:78" ht="15.75" x14ac:dyDescent="0.25">
      <c r="A32" s="19" t="s">
        <v>303</v>
      </c>
      <c r="B32" s="20" t="s">
        <v>316</v>
      </c>
      <c r="C32" s="74"/>
      <c r="D32" s="69"/>
      <c r="E32" s="69"/>
      <c r="F32" s="69"/>
      <c r="G32" s="69"/>
      <c r="H32" s="69"/>
      <c r="I32" s="75"/>
      <c r="J32" s="107">
        <f t="shared" si="0"/>
        <v>0</v>
      </c>
      <c r="K32" s="74"/>
      <c r="L32" s="69"/>
      <c r="M32" s="69"/>
      <c r="N32" s="69"/>
      <c r="O32" s="69"/>
      <c r="P32" s="80"/>
      <c r="Q32" s="80"/>
      <c r="R32" s="80"/>
      <c r="S32" s="80"/>
      <c r="T32" s="81"/>
      <c r="U32" s="68">
        <f t="shared" si="1"/>
        <v>0</v>
      </c>
      <c r="V32" s="82"/>
      <c r="W32" s="80"/>
      <c r="X32" s="80"/>
      <c r="Y32" s="80"/>
      <c r="Z32" s="80"/>
      <c r="AA32" s="80"/>
      <c r="AB32" s="80"/>
      <c r="AC32" s="80"/>
      <c r="AD32" s="80"/>
      <c r="AE32" s="81"/>
      <c r="AF32" s="68">
        <f t="shared" si="2"/>
        <v>0</v>
      </c>
      <c r="AG32" s="82"/>
      <c r="AH32" s="80"/>
      <c r="AI32" s="80"/>
      <c r="AJ32" s="80"/>
      <c r="AK32" s="80"/>
      <c r="AL32" s="80"/>
      <c r="AM32" s="80" t="s">
        <v>196</v>
      </c>
      <c r="AN32" s="80"/>
      <c r="AO32" s="80"/>
      <c r="AP32" s="81"/>
      <c r="AQ32" s="68">
        <f t="shared" si="3"/>
        <v>1</v>
      </c>
      <c r="AR32" s="82"/>
      <c r="AS32" s="80"/>
      <c r="AT32" s="80"/>
      <c r="AU32" s="80"/>
      <c r="AV32" s="80"/>
      <c r="AW32" s="80"/>
      <c r="AX32" s="80" t="s">
        <v>196</v>
      </c>
      <c r="AY32" s="80"/>
      <c r="AZ32" s="80"/>
      <c r="BA32" s="81"/>
      <c r="BB32" s="68">
        <f t="shared" si="4"/>
        <v>1</v>
      </c>
      <c r="BC32" s="82"/>
      <c r="BD32" s="80"/>
      <c r="BE32" s="80"/>
      <c r="BF32" s="80"/>
      <c r="BG32" s="80"/>
      <c r="BH32" s="80"/>
      <c r="BI32" s="80"/>
      <c r="BJ32" s="80"/>
      <c r="BK32" s="80"/>
      <c r="BL32" s="81"/>
      <c r="BM32" s="68">
        <f t="shared" si="5"/>
        <v>0</v>
      </c>
      <c r="BN32" s="82"/>
      <c r="BO32" s="80"/>
      <c r="BP32" s="80"/>
      <c r="BQ32" s="80"/>
      <c r="BR32" s="80"/>
      <c r="BS32" s="80"/>
      <c r="BT32" s="80"/>
      <c r="BU32" s="80"/>
      <c r="BV32" s="80"/>
      <c r="BW32" s="80"/>
      <c r="BX32" s="81"/>
      <c r="BY32" s="68">
        <f t="shared" si="6"/>
        <v>0</v>
      </c>
      <c r="BZ32" s="73">
        <f t="shared" si="7"/>
        <v>2</v>
      </c>
    </row>
    <row r="33" spans="1:78" ht="15.75" x14ac:dyDescent="0.25">
      <c r="A33" s="19" t="s">
        <v>222</v>
      </c>
      <c r="B33" s="20" t="s">
        <v>183</v>
      </c>
      <c r="C33" s="74"/>
      <c r="D33" s="69"/>
      <c r="E33" s="69"/>
      <c r="F33" s="69"/>
      <c r="G33" s="69"/>
      <c r="H33" s="69"/>
      <c r="I33" s="75"/>
      <c r="J33" s="107">
        <f t="shared" si="0"/>
        <v>0</v>
      </c>
      <c r="K33" s="74"/>
      <c r="L33" s="69"/>
      <c r="M33" s="69"/>
      <c r="N33" s="69"/>
      <c r="O33" s="69"/>
      <c r="P33" s="80"/>
      <c r="Q33" s="80"/>
      <c r="R33" s="80"/>
      <c r="S33" s="80"/>
      <c r="T33" s="81"/>
      <c r="U33" s="68">
        <f t="shared" si="1"/>
        <v>0</v>
      </c>
      <c r="V33" s="82"/>
      <c r="W33" s="80"/>
      <c r="X33" s="80"/>
      <c r="Y33" s="80"/>
      <c r="Z33" s="80"/>
      <c r="AA33" s="80"/>
      <c r="AB33" s="80"/>
      <c r="AC33" s="80"/>
      <c r="AD33" s="80"/>
      <c r="AE33" s="81" t="s">
        <v>196</v>
      </c>
      <c r="AF33" s="68">
        <f t="shared" si="2"/>
        <v>1</v>
      </c>
      <c r="AG33" s="82"/>
      <c r="AH33" s="80"/>
      <c r="AI33" s="80"/>
      <c r="AJ33" s="80" t="s">
        <v>196</v>
      </c>
      <c r="AK33" s="80"/>
      <c r="AL33" s="80" t="s">
        <v>196</v>
      </c>
      <c r="AM33" s="80"/>
      <c r="AN33" s="80"/>
      <c r="AO33" s="80"/>
      <c r="AP33" s="81"/>
      <c r="AQ33" s="68">
        <f t="shared" si="3"/>
        <v>2</v>
      </c>
      <c r="AR33" s="82"/>
      <c r="AS33" s="80"/>
      <c r="AT33" s="80"/>
      <c r="AU33" s="80"/>
      <c r="AV33" s="80"/>
      <c r="AW33" s="80"/>
      <c r="AX33" s="80"/>
      <c r="AY33" s="80"/>
      <c r="AZ33" s="80"/>
      <c r="BA33" s="81"/>
      <c r="BB33" s="68">
        <f t="shared" si="4"/>
        <v>0</v>
      </c>
      <c r="BC33" s="82"/>
      <c r="BD33" s="80"/>
      <c r="BE33" s="80"/>
      <c r="BF33" s="80"/>
      <c r="BG33" s="80"/>
      <c r="BH33" s="80" t="s">
        <v>196</v>
      </c>
      <c r="BI33" s="80"/>
      <c r="BJ33" s="80"/>
      <c r="BK33" s="80"/>
      <c r="BL33" s="81"/>
      <c r="BM33" s="68">
        <f t="shared" si="5"/>
        <v>1</v>
      </c>
      <c r="BN33" s="82"/>
      <c r="BO33" s="80"/>
      <c r="BP33" s="80"/>
      <c r="BQ33" s="80"/>
      <c r="BR33" s="80"/>
      <c r="BS33" s="80"/>
      <c r="BT33" s="80"/>
      <c r="BU33" s="80"/>
      <c r="BV33" s="80"/>
      <c r="BW33" s="80"/>
      <c r="BX33" s="81"/>
      <c r="BY33" s="68">
        <f t="shared" si="6"/>
        <v>0</v>
      </c>
      <c r="BZ33" s="73">
        <f t="shared" si="7"/>
        <v>4</v>
      </c>
    </row>
    <row r="34" spans="1:78" ht="15.75" x14ac:dyDescent="0.25">
      <c r="A34" s="19" t="s">
        <v>223</v>
      </c>
      <c r="B34" s="20" t="s">
        <v>38</v>
      </c>
      <c r="C34" s="74"/>
      <c r="D34" s="69"/>
      <c r="E34" s="69"/>
      <c r="F34" s="69"/>
      <c r="G34" s="69"/>
      <c r="H34" s="69"/>
      <c r="I34" s="75"/>
      <c r="J34" s="107">
        <f t="shared" si="0"/>
        <v>0</v>
      </c>
      <c r="K34" s="74"/>
      <c r="L34" s="69"/>
      <c r="M34" s="69"/>
      <c r="N34" s="69"/>
      <c r="O34" s="69"/>
      <c r="P34" s="80"/>
      <c r="Q34" s="80"/>
      <c r="R34" s="80"/>
      <c r="S34" s="80"/>
      <c r="T34" s="81"/>
      <c r="U34" s="68">
        <f t="shared" si="1"/>
        <v>0</v>
      </c>
      <c r="V34" s="82"/>
      <c r="W34" s="80"/>
      <c r="X34" s="80"/>
      <c r="Y34" s="80"/>
      <c r="Z34" s="80"/>
      <c r="AA34" s="80"/>
      <c r="AB34" s="80"/>
      <c r="AC34" s="80"/>
      <c r="AD34" s="80"/>
      <c r="AE34" s="81"/>
      <c r="AF34" s="68">
        <f t="shared" si="2"/>
        <v>0</v>
      </c>
      <c r="AG34" s="82"/>
      <c r="AH34" s="80"/>
      <c r="AI34" s="80"/>
      <c r="AJ34" s="80"/>
      <c r="AK34" s="80"/>
      <c r="AL34" s="80"/>
      <c r="AM34" s="80"/>
      <c r="AN34" s="80"/>
      <c r="AO34" s="80"/>
      <c r="AP34" s="81"/>
      <c r="AQ34" s="68">
        <f t="shared" si="3"/>
        <v>0</v>
      </c>
      <c r="AR34" s="82"/>
      <c r="AS34" s="80"/>
      <c r="AT34" s="80"/>
      <c r="AU34" s="80"/>
      <c r="AV34" s="80"/>
      <c r="AW34" s="80"/>
      <c r="AX34" s="80"/>
      <c r="AY34" s="80"/>
      <c r="AZ34" s="80"/>
      <c r="BA34" s="81"/>
      <c r="BB34" s="68">
        <f t="shared" si="4"/>
        <v>0</v>
      </c>
      <c r="BC34" s="82"/>
      <c r="BD34" s="80"/>
      <c r="BE34" s="80"/>
      <c r="BF34" s="80"/>
      <c r="BG34" s="80"/>
      <c r="BH34" s="80"/>
      <c r="BI34" s="80"/>
      <c r="BJ34" s="80"/>
      <c r="BK34" s="80"/>
      <c r="BL34" s="81"/>
      <c r="BM34" s="68">
        <f t="shared" si="5"/>
        <v>0</v>
      </c>
      <c r="BN34" s="82"/>
      <c r="BO34" s="80"/>
      <c r="BP34" s="80" t="s">
        <v>196</v>
      </c>
      <c r="BQ34" s="80"/>
      <c r="BR34" s="80" t="s">
        <v>196</v>
      </c>
      <c r="BS34" s="80"/>
      <c r="BT34" s="80"/>
      <c r="BU34" s="80"/>
      <c r="BV34" s="80"/>
      <c r="BW34" s="80"/>
      <c r="BX34" s="81"/>
      <c r="BY34" s="68">
        <f t="shared" si="6"/>
        <v>2</v>
      </c>
      <c r="BZ34" s="73">
        <f t="shared" si="7"/>
        <v>2</v>
      </c>
    </row>
    <row r="35" spans="1:78" ht="15.75" x14ac:dyDescent="0.25">
      <c r="A35" s="19" t="s">
        <v>224</v>
      </c>
      <c r="B35" s="20" t="s">
        <v>40</v>
      </c>
      <c r="C35" s="74"/>
      <c r="D35" s="69"/>
      <c r="E35" s="69"/>
      <c r="F35" s="69"/>
      <c r="G35" s="69"/>
      <c r="H35" s="69"/>
      <c r="I35" s="75"/>
      <c r="J35" s="107">
        <f t="shared" si="0"/>
        <v>0</v>
      </c>
      <c r="K35" s="74"/>
      <c r="L35" s="69"/>
      <c r="M35" s="69"/>
      <c r="N35" s="69"/>
      <c r="O35" s="69"/>
      <c r="P35" s="80"/>
      <c r="Q35" s="80"/>
      <c r="R35" s="80"/>
      <c r="S35" s="80"/>
      <c r="T35" s="81"/>
      <c r="U35" s="68">
        <f t="shared" si="1"/>
        <v>0</v>
      </c>
      <c r="V35" s="82"/>
      <c r="W35" s="80"/>
      <c r="X35" s="80"/>
      <c r="Y35" s="80"/>
      <c r="Z35" s="80"/>
      <c r="AA35" s="80"/>
      <c r="AB35" s="80"/>
      <c r="AC35" s="80"/>
      <c r="AD35" s="80"/>
      <c r="AE35" s="81" t="s">
        <v>196</v>
      </c>
      <c r="AF35" s="68">
        <f t="shared" si="2"/>
        <v>1</v>
      </c>
      <c r="AG35" s="82"/>
      <c r="AH35" s="80"/>
      <c r="AI35" s="80"/>
      <c r="AJ35" s="80"/>
      <c r="AK35" s="80"/>
      <c r="AL35" s="80"/>
      <c r="AM35" s="80"/>
      <c r="AN35" s="80"/>
      <c r="AO35" s="80"/>
      <c r="AP35" s="81"/>
      <c r="AQ35" s="68">
        <f t="shared" si="3"/>
        <v>0</v>
      </c>
      <c r="AR35" s="82"/>
      <c r="AS35" s="80"/>
      <c r="AT35" s="80"/>
      <c r="AU35" s="80"/>
      <c r="AV35" s="80"/>
      <c r="AW35" s="80"/>
      <c r="AX35" s="80"/>
      <c r="AY35" s="80"/>
      <c r="AZ35" s="80"/>
      <c r="BA35" s="81"/>
      <c r="BB35" s="68">
        <f t="shared" si="4"/>
        <v>0</v>
      </c>
      <c r="BC35" s="82"/>
      <c r="BD35" s="80"/>
      <c r="BE35" s="80"/>
      <c r="BF35" s="80"/>
      <c r="BG35" s="80"/>
      <c r="BH35" s="80"/>
      <c r="BI35" s="80"/>
      <c r="BJ35" s="80"/>
      <c r="BK35" s="80"/>
      <c r="BL35" s="81"/>
      <c r="BM35" s="68">
        <f t="shared" si="5"/>
        <v>0</v>
      </c>
      <c r="BN35" s="82"/>
      <c r="BO35" s="80" t="s">
        <v>196</v>
      </c>
      <c r="BP35" s="80"/>
      <c r="BQ35" s="80"/>
      <c r="BR35" s="80"/>
      <c r="BS35" s="80" t="s">
        <v>196</v>
      </c>
      <c r="BT35" s="80"/>
      <c r="BU35" s="80"/>
      <c r="BV35" s="80"/>
      <c r="BW35" s="80"/>
      <c r="BX35" s="81"/>
      <c r="BY35" s="68">
        <f t="shared" si="6"/>
        <v>2</v>
      </c>
      <c r="BZ35" s="73">
        <f t="shared" si="7"/>
        <v>3</v>
      </c>
    </row>
    <row r="36" spans="1:78" ht="15.75" x14ac:dyDescent="0.25">
      <c r="A36" s="19" t="s">
        <v>225</v>
      </c>
      <c r="B36" s="20" t="s">
        <v>42</v>
      </c>
      <c r="C36" s="74" t="s">
        <v>196</v>
      </c>
      <c r="D36" s="69"/>
      <c r="E36" s="69"/>
      <c r="F36" s="69"/>
      <c r="G36" s="69" t="s">
        <v>196</v>
      </c>
      <c r="H36" s="69" t="s">
        <v>196</v>
      </c>
      <c r="I36" s="75"/>
      <c r="J36" s="107">
        <f t="shared" si="0"/>
        <v>3</v>
      </c>
      <c r="K36" s="74"/>
      <c r="L36" s="69"/>
      <c r="M36" s="69"/>
      <c r="N36" s="69" t="s">
        <v>196</v>
      </c>
      <c r="O36" s="69" t="s">
        <v>196</v>
      </c>
      <c r="P36" s="80"/>
      <c r="Q36" s="80"/>
      <c r="R36" s="80"/>
      <c r="S36" s="80" t="s">
        <v>196</v>
      </c>
      <c r="T36" s="81"/>
      <c r="U36" s="68">
        <f t="shared" si="1"/>
        <v>3</v>
      </c>
      <c r="V36" s="82"/>
      <c r="W36" s="80" t="s">
        <v>196</v>
      </c>
      <c r="X36" s="80"/>
      <c r="Y36" s="80" t="s">
        <v>196</v>
      </c>
      <c r="Z36" s="80" t="s">
        <v>196</v>
      </c>
      <c r="AA36" s="80"/>
      <c r="AB36" s="80"/>
      <c r="AC36" s="80"/>
      <c r="AD36" s="80"/>
      <c r="AE36" s="81"/>
      <c r="AF36" s="68">
        <f t="shared" si="2"/>
        <v>3</v>
      </c>
      <c r="AG36" s="82" t="s">
        <v>196</v>
      </c>
      <c r="AH36" s="80" t="s">
        <v>196</v>
      </c>
      <c r="AI36" s="80"/>
      <c r="AJ36" s="80" t="s">
        <v>196</v>
      </c>
      <c r="AK36" s="80"/>
      <c r="AL36" s="80"/>
      <c r="AM36" s="80"/>
      <c r="AN36" s="80"/>
      <c r="AO36" s="80"/>
      <c r="AP36" s="81"/>
      <c r="AQ36" s="68">
        <f t="shared" si="3"/>
        <v>3</v>
      </c>
      <c r="AR36" s="82"/>
      <c r="AS36" s="80"/>
      <c r="AT36" s="80"/>
      <c r="AU36" s="80"/>
      <c r="AV36" s="80"/>
      <c r="AW36" s="80" t="s">
        <v>196</v>
      </c>
      <c r="AX36" s="80" t="s">
        <v>196</v>
      </c>
      <c r="AY36" s="80" t="s">
        <v>196</v>
      </c>
      <c r="AZ36" s="80"/>
      <c r="BA36" s="81"/>
      <c r="BB36" s="68">
        <f t="shared" si="4"/>
        <v>3</v>
      </c>
      <c r="BC36" s="82"/>
      <c r="BD36" s="80"/>
      <c r="BE36" s="80"/>
      <c r="BF36" s="80"/>
      <c r="BG36" s="80" t="s">
        <v>196</v>
      </c>
      <c r="BH36" s="80" t="s">
        <v>196</v>
      </c>
      <c r="BI36" s="80"/>
      <c r="BJ36" s="80"/>
      <c r="BK36" s="80"/>
      <c r="BL36" s="81" t="s">
        <v>196</v>
      </c>
      <c r="BM36" s="68">
        <f t="shared" si="5"/>
        <v>3</v>
      </c>
      <c r="BN36" s="82" t="s">
        <v>196</v>
      </c>
      <c r="BO36" s="80" t="s">
        <v>196</v>
      </c>
      <c r="BP36" s="80" t="s">
        <v>196</v>
      </c>
      <c r="BQ36" s="80" t="s">
        <v>196</v>
      </c>
      <c r="BR36" s="80" t="s">
        <v>196</v>
      </c>
      <c r="BS36" s="80" t="s">
        <v>196</v>
      </c>
      <c r="BT36" s="80" t="s">
        <v>196</v>
      </c>
      <c r="BU36" s="80" t="s">
        <v>196</v>
      </c>
      <c r="BV36" s="80"/>
      <c r="BW36" s="80"/>
      <c r="BX36" s="81"/>
      <c r="BY36" s="68">
        <f t="shared" si="6"/>
        <v>8</v>
      </c>
      <c r="BZ36" s="73">
        <f t="shared" si="7"/>
        <v>26</v>
      </c>
    </row>
    <row r="37" spans="1:78" ht="15.75" x14ac:dyDescent="0.25">
      <c r="A37" s="19" t="s">
        <v>226</v>
      </c>
      <c r="B37" s="20" t="s">
        <v>44</v>
      </c>
      <c r="C37" s="74"/>
      <c r="D37" s="69"/>
      <c r="E37" s="69"/>
      <c r="F37" s="69"/>
      <c r="G37" s="69"/>
      <c r="H37" s="69"/>
      <c r="I37" s="75"/>
      <c r="J37" s="107">
        <f t="shared" ref="J37:J68" si="8">COUNTIF(C37:I37,"X")</f>
        <v>0</v>
      </c>
      <c r="K37" s="74"/>
      <c r="L37" s="69"/>
      <c r="M37" s="69"/>
      <c r="N37" s="69" t="s">
        <v>196</v>
      </c>
      <c r="O37" s="69"/>
      <c r="P37" s="80"/>
      <c r="Q37" s="80"/>
      <c r="R37" s="80"/>
      <c r="S37" s="80"/>
      <c r="T37" s="81"/>
      <c r="U37" s="68">
        <f t="shared" ref="U37:U68" si="9">COUNTIF(K37:T37,"X")</f>
        <v>1</v>
      </c>
      <c r="V37" s="82"/>
      <c r="W37" s="80"/>
      <c r="X37" s="80"/>
      <c r="Y37" s="80"/>
      <c r="Z37" s="80"/>
      <c r="AA37" s="80"/>
      <c r="AB37" s="80"/>
      <c r="AC37" s="80"/>
      <c r="AD37" s="80"/>
      <c r="AE37" s="81"/>
      <c r="AF37" s="68">
        <f t="shared" ref="AF37:AF68" si="10">COUNTIF(V37:AE37,"X")</f>
        <v>0</v>
      </c>
      <c r="AG37" s="82"/>
      <c r="AH37" s="80"/>
      <c r="AI37" s="80"/>
      <c r="AJ37" s="80"/>
      <c r="AK37" s="80"/>
      <c r="AL37" s="80"/>
      <c r="AM37" s="80"/>
      <c r="AN37" s="80"/>
      <c r="AO37" s="80"/>
      <c r="AP37" s="81"/>
      <c r="AQ37" s="68">
        <f t="shared" ref="AQ37:AQ68" si="11">COUNTIF(AG37:AP37,"X")</f>
        <v>0</v>
      </c>
      <c r="AR37" s="82"/>
      <c r="AS37" s="80"/>
      <c r="AT37" s="80"/>
      <c r="AU37" s="80"/>
      <c r="AV37" s="80"/>
      <c r="AW37" s="80"/>
      <c r="AX37" s="80"/>
      <c r="AY37" s="80" t="s">
        <v>196</v>
      </c>
      <c r="AZ37" s="80"/>
      <c r="BA37" s="81"/>
      <c r="BB37" s="68">
        <f t="shared" ref="BB37:BB68" si="12">COUNTIF(AR37:BA37,"X")</f>
        <v>1</v>
      </c>
      <c r="BC37" s="82"/>
      <c r="BD37" s="80"/>
      <c r="BE37" s="80"/>
      <c r="BF37" s="80"/>
      <c r="BG37" s="80"/>
      <c r="BH37" s="80"/>
      <c r="BI37" s="80"/>
      <c r="BJ37" s="80"/>
      <c r="BK37" s="80"/>
      <c r="BL37" s="81"/>
      <c r="BM37" s="68">
        <f t="shared" ref="BM37:BM68" si="13">COUNTIF(BC37:BL37,"X")</f>
        <v>0</v>
      </c>
      <c r="BN37" s="82"/>
      <c r="BO37" s="80"/>
      <c r="BP37" s="80"/>
      <c r="BQ37" s="80" t="s">
        <v>196</v>
      </c>
      <c r="BR37" s="80" t="s">
        <v>196</v>
      </c>
      <c r="BS37" s="80" t="s">
        <v>196</v>
      </c>
      <c r="BT37" s="80"/>
      <c r="BU37" s="80"/>
      <c r="BV37" s="80"/>
      <c r="BW37" s="80"/>
      <c r="BX37" s="81"/>
      <c r="BY37" s="68">
        <f t="shared" ref="BY37:BY68" si="14">COUNTIF(BN37:BX37,"X")</f>
        <v>3</v>
      </c>
      <c r="BZ37" s="73">
        <f t="shared" ref="BZ37:BZ68" si="15">COUNTIF(C37:BX37,"X")</f>
        <v>5</v>
      </c>
    </row>
    <row r="38" spans="1:78" s="4" customFormat="1" ht="15.75" x14ac:dyDescent="0.25">
      <c r="A38" s="19" t="s">
        <v>227</v>
      </c>
      <c r="B38" s="20" t="s">
        <v>46</v>
      </c>
      <c r="C38" s="74"/>
      <c r="D38" s="69"/>
      <c r="E38" s="69"/>
      <c r="F38" s="69"/>
      <c r="G38" s="69"/>
      <c r="H38" s="69"/>
      <c r="I38" s="75"/>
      <c r="J38" s="107">
        <f t="shared" si="8"/>
        <v>0</v>
      </c>
      <c r="K38" s="74"/>
      <c r="L38" s="69"/>
      <c r="M38" s="69"/>
      <c r="N38" s="69"/>
      <c r="O38" s="69" t="s">
        <v>196</v>
      </c>
      <c r="P38" s="77"/>
      <c r="Q38" s="77"/>
      <c r="R38" s="77"/>
      <c r="S38" s="77"/>
      <c r="T38" s="78"/>
      <c r="U38" s="68">
        <f t="shared" si="9"/>
        <v>1</v>
      </c>
      <c r="V38" s="79"/>
      <c r="W38" s="77"/>
      <c r="X38" s="77"/>
      <c r="Y38" s="77" t="s">
        <v>196</v>
      </c>
      <c r="Z38" s="77" t="s">
        <v>196</v>
      </c>
      <c r="AA38" s="77"/>
      <c r="AB38" s="77"/>
      <c r="AC38" s="77"/>
      <c r="AD38" s="77"/>
      <c r="AE38" s="78" t="s">
        <v>196</v>
      </c>
      <c r="AF38" s="68">
        <f t="shared" si="10"/>
        <v>3</v>
      </c>
      <c r="AG38" s="79"/>
      <c r="AH38" s="77"/>
      <c r="AI38" s="77"/>
      <c r="AJ38" s="77"/>
      <c r="AK38" s="77"/>
      <c r="AL38" s="77"/>
      <c r="AM38" s="77"/>
      <c r="AN38" s="77"/>
      <c r="AO38" s="77"/>
      <c r="AP38" s="78"/>
      <c r="AQ38" s="68">
        <f t="shared" si="11"/>
        <v>0</v>
      </c>
      <c r="AR38" s="79"/>
      <c r="AS38" s="77"/>
      <c r="AT38" s="77"/>
      <c r="AU38" s="77"/>
      <c r="AV38" s="77"/>
      <c r="AW38" s="77" t="s">
        <v>196</v>
      </c>
      <c r="AX38" s="77" t="s">
        <v>196</v>
      </c>
      <c r="AY38" s="77" t="s">
        <v>196</v>
      </c>
      <c r="AZ38" s="77"/>
      <c r="BA38" s="78"/>
      <c r="BB38" s="68">
        <f t="shared" si="12"/>
        <v>3</v>
      </c>
      <c r="BC38" s="79"/>
      <c r="BD38" s="77"/>
      <c r="BE38" s="77"/>
      <c r="BF38" s="77"/>
      <c r="BG38" s="77"/>
      <c r="BH38" s="77" t="s">
        <v>196</v>
      </c>
      <c r="BI38" s="77"/>
      <c r="BJ38" s="77"/>
      <c r="BK38" s="77"/>
      <c r="BL38" s="78"/>
      <c r="BM38" s="68">
        <f t="shared" si="13"/>
        <v>1</v>
      </c>
      <c r="BN38" s="79"/>
      <c r="BO38" s="77" t="s">
        <v>196</v>
      </c>
      <c r="BP38" s="77"/>
      <c r="BQ38" s="77" t="s">
        <v>296</v>
      </c>
      <c r="BR38" s="77" t="s">
        <v>196</v>
      </c>
      <c r="BS38" s="77" t="s">
        <v>196</v>
      </c>
      <c r="BT38" s="77" t="s">
        <v>196</v>
      </c>
      <c r="BU38" s="77" t="s">
        <v>196</v>
      </c>
      <c r="BV38" s="77"/>
      <c r="BW38" s="77"/>
      <c r="BX38" s="78" t="s">
        <v>196</v>
      </c>
      <c r="BY38" s="68">
        <f t="shared" si="14"/>
        <v>6</v>
      </c>
      <c r="BZ38" s="73">
        <f t="shared" si="15"/>
        <v>14</v>
      </c>
    </row>
    <row r="39" spans="1:78" ht="15.75" x14ac:dyDescent="0.25">
      <c r="A39" s="19" t="s">
        <v>228</v>
      </c>
      <c r="B39" s="20" t="s">
        <v>48</v>
      </c>
      <c r="C39" s="74" t="s">
        <v>196</v>
      </c>
      <c r="D39" s="69"/>
      <c r="E39" s="69" t="s">
        <v>196</v>
      </c>
      <c r="F39" s="69"/>
      <c r="G39" s="69"/>
      <c r="H39" s="69"/>
      <c r="I39" s="75"/>
      <c r="J39" s="107">
        <f t="shared" si="8"/>
        <v>2</v>
      </c>
      <c r="K39" s="74"/>
      <c r="L39" s="69"/>
      <c r="M39" s="69"/>
      <c r="N39" s="69"/>
      <c r="O39" s="69"/>
      <c r="P39" s="80" t="s">
        <v>196</v>
      </c>
      <c r="Q39" s="80"/>
      <c r="R39" s="80"/>
      <c r="S39" s="80"/>
      <c r="T39" s="81"/>
      <c r="U39" s="68">
        <f t="shared" si="9"/>
        <v>1</v>
      </c>
      <c r="V39" s="82"/>
      <c r="W39" s="80"/>
      <c r="X39" s="80"/>
      <c r="Y39" s="80"/>
      <c r="Z39" s="80"/>
      <c r="AA39" s="80"/>
      <c r="AB39" s="80"/>
      <c r="AC39" s="80"/>
      <c r="AD39" s="80"/>
      <c r="AE39" s="81" t="s">
        <v>196</v>
      </c>
      <c r="AF39" s="68">
        <f t="shared" si="10"/>
        <v>1</v>
      </c>
      <c r="AG39" s="82"/>
      <c r="AH39" s="80"/>
      <c r="AI39" s="80"/>
      <c r="AJ39" s="80" t="s">
        <v>196</v>
      </c>
      <c r="AK39" s="80"/>
      <c r="AL39" s="80"/>
      <c r="AM39" s="80" t="s">
        <v>196</v>
      </c>
      <c r="AN39" s="80" t="s">
        <v>196</v>
      </c>
      <c r="AO39" s="80"/>
      <c r="AP39" s="81"/>
      <c r="AQ39" s="68">
        <f t="shared" si="11"/>
        <v>3</v>
      </c>
      <c r="AR39" s="82"/>
      <c r="AS39" s="80"/>
      <c r="AT39" s="80" t="s">
        <v>196</v>
      </c>
      <c r="AU39" s="80"/>
      <c r="AV39" s="80"/>
      <c r="AW39" s="80"/>
      <c r="AX39" s="80"/>
      <c r="AY39" s="80" t="s">
        <v>196</v>
      </c>
      <c r="AZ39" s="80"/>
      <c r="BA39" s="81"/>
      <c r="BB39" s="68">
        <f t="shared" si="12"/>
        <v>2</v>
      </c>
      <c r="BC39" s="82"/>
      <c r="BD39" s="80"/>
      <c r="BE39" s="80"/>
      <c r="BF39" s="80"/>
      <c r="BG39" s="80"/>
      <c r="BH39" s="80"/>
      <c r="BI39" s="80"/>
      <c r="BJ39" s="80"/>
      <c r="BK39" s="80"/>
      <c r="BL39" s="81" t="s">
        <v>196</v>
      </c>
      <c r="BM39" s="68">
        <f t="shared" si="13"/>
        <v>1</v>
      </c>
      <c r="BN39" s="82"/>
      <c r="BO39" s="80" t="s">
        <v>196</v>
      </c>
      <c r="BP39" s="80" t="s">
        <v>196</v>
      </c>
      <c r="BQ39" s="80" t="s">
        <v>196</v>
      </c>
      <c r="BR39" s="80"/>
      <c r="BS39" s="80" t="s">
        <v>196</v>
      </c>
      <c r="BT39" s="80"/>
      <c r="BU39" s="80"/>
      <c r="BV39" s="80"/>
      <c r="BW39" s="80"/>
      <c r="BX39" s="81"/>
      <c r="BY39" s="68">
        <f t="shared" si="14"/>
        <v>4</v>
      </c>
      <c r="BZ39" s="73">
        <f t="shared" si="15"/>
        <v>14</v>
      </c>
    </row>
    <row r="40" spans="1:78" ht="15.6" x14ac:dyDescent="0.3">
      <c r="A40" s="19" t="s">
        <v>229</v>
      </c>
      <c r="B40" s="20" t="s">
        <v>51</v>
      </c>
      <c r="C40" s="74"/>
      <c r="D40" s="69"/>
      <c r="E40" s="69"/>
      <c r="F40" s="69"/>
      <c r="G40" s="69"/>
      <c r="H40" s="69"/>
      <c r="I40" s="75"/>
      <c r="J40" s="107">
        <f t="shared" si="8"/>
        <v>0</v>
      </c>
      <c r="K40" s="74"/>
      <c r="L40" s="69"/>
      <c r="M40" s="69"/>
      <c r="N40" s="69"/>
      <c r="O40" s="69"/>
      <c r="P40" s="80"/>
      <c r="Q40" s="80"/>
      <c r="R40" s="80"/>
      <c r="S40" s="80"/>
      <c r="T40" s="81"/>
      <c r="U40" s="68">
        <f t="shared" si="9"/>
        <v>0</v>
      </c>
      <c r="V40" s="82"/>
      <c r="W40" s="80"/>
      <c r="X40" s="80"/>
      <c r="Y40" s="80"/>
      <c r="Z40" s="80"/>
      <c r="AA40" s="80"/>
      <c r="AB40" s="80"/>
      <c r="AC40" s="80"/>
      <c r="AD40" s="80"/>
      <c r="AE40" s="81"/>
      <c r="AF40" s="68">
        <f t="shared" si="10"/>
        <v>0</v>
      </c>
      <c r="AG40" s="82"/>
      <c r="AH40" s="80"/>
      <c r="AI40" s="80"/>
      <c r="AJ40" s="80"/>
      <c r="AK40" s="80"/>
      <c r="AL40" s="80" t="s">
        <v>196</v>
      </c>
      <c r="AM40" s="80"/>
      <c r="AN40" s="80"/>
      <c r="AO40" s="80"/>
      <c r="AP40" s="81"/>
      <c r="AQ40" s="68">
        <f t="shared" si="11"/>
        <v>1</v>
      </c>
      <c r="AR40" s="82"/>
      <c r="AS40" s="80"/>
      <c r="AT40" s="80"/>
      <c r="AU40" s="80"/>
      <c r="AV40" s="80"/>
      <c r="AW40" s="80"/>
      <c r="AX40" s="80"/>
      <c r="AY40" s="80" t="s">
        <v>196</v>
      </c>
      <c r="AZ40" s="80"/>
      <c r="BA40" s="81"/>
      <c r="BB40" s="68">
        <f t="shared" si="12"/>
        <v>1</v>
      </c>
      <c r="BC40" s="82"/>
      <c r="BD40" s="80"/>
      <c r="BE40" s="80"/>
      <c r="BF40" s="80"/>
      <c r="BG40" s="80"/>
      <c r="BH40" s="80"/>
      <c r="BI40" s="80"/>
      <c r="BJ40" s="80"/>
      <c r="BK40" s="80"/>
      <c r="BL40" s="81"/>
      <c r="BM40" s="68">
        <f t="shared" si="13"/>
        <v>0</v>
      </c>
      <c r="BN40" s="82"/>
      <c r="BO40" s="80" t="s">
        <v>196</v>
      </c>
      <c r="BP40" s="80" t="s">
        <v>196</v>
      </c>
      <c r="BQ40" s="80" t="s">
        <v>196</v>
      </c>
      <c r="BR40" s="80"/>
      <c r="BS40" s="80" t="s">
        <v>196</v>
      </c>
      <c r="BT40" s="80"/>
      <c r="BU40" s="80"/>
      <c r="BV40" s="80"/>
      <c r="BW40" s="80"/>
      <c r="BX40" s="81"/>
      <c r="BY40" s="68">
        <f t="shared" si="14"/>
        <v>4</v>
      </c>
      <c r="BZ40" s="73">
        <f t="shared" si="15"/>
        <v>6</v>
      </c>
    </row>
    <row r="41" spans="1:78" ht="15.75" x14ac:dyDescent="0.25">
      <c r="A41" s="19" t="s">
        <v>230</v>
      </c>
      <c r="B41" s="20" t="s">
        <v>53</v>
      </c>
      <c r="C41" s="74"/>
      <c r="D41" s="69"/>
      <c r="E41" s="69"/>
      <c r="F41" s="69"/>
      <c r="G41" s="69"/>
      <c r="H41" s="69"/>
      <c r="I41" s="75"/>
      <c r="J41" s="107">
        <f t="shared" si="8"/>
        <v>0</v>
      </c>
      <c r="K41" s="74"/>
      <c r="L41" s="69"/>
      <c r="M41" s="69"/>
      <c r="N41" s="69"/>
      <c r="O41" s="69"/>
      <c r="P41" s="80"/>
      <c r="Q41" s="80"/>
      <c r="R41" s="80"/>
      <c r="S41" s="80"/>
      <c r="T41" s="81"/>
      <c r="U41" s="68">
        <f t="shared" si="9"/>
        <v>0</v>
      </c>
      <c r="V41" s="82"/>
      <c r="W41" s="80"/>
      <c r="X41" s="80"/>
      <c r="Y41" s="80"/>
      <c r="Z41" s="80" t="s">
        <v>196</v>
      </c>
      <c r="AA41" s="80"/>
      <c r="AB41" s="80"/>
      <c r="AC41" s="80"/>
      <c r="AD41" s="80"/>
      <c r="AE41" s="81"/>
      <c r="AF41" s="68">
        <f t="shared" si="10"/>
        <v>1</v>
      </c>
      <c r="AG41" s="82"/>
      <c r="AH41" s="80"/>
      <c r="AI41" s="80"/>
      <c r="AJ41" s="80" t="s">
        <v>196</v>
      </c>
      <c r="AK41" s="80"/>
      <c r="AL41" s="80"/>
      <c r="AM41" s="80" t="s">
        <v>196</v>
      </c>
      <c r="AN41" s="80"/>
      <c r="AO41" s="80"/>
      <c r="AP41" s="81"/>
      <c r="AQ41" s="68">
        <f t="shared" si="11"/>
        <v>2</v>
      </c>
      <c r="AR41" s="82"/>
      <c r="AS41" s="80"/>
      <c r="AT41" s="80"/>
      <c r="AU41" s="80"/>
      <c r="AV41" s="80"/>
      <c r="AW41" s="80"/>
      <c r="AX41" s="80"/>
      <c r="AY41" s="80" t="s">
        <v>196</v>
      </c>
      <c r="AZ41" s="80"/>
      <c r="BA41" s="81"/>
      <c r="BB41" s="68">
        <f t="shared" si="12"/>
        <v>1</v>
      </c>
      <c r="BC41" s="82"/>
      <c r="BD41" s="80"/>
      <c r="BE41" s="80"/>
      <c r="BF41" s="80"/>
      <c r="BG41" s="80"/>
      <c r="BH41" s="80"/>
      <c r="BI41" s="80"/>
      <c r="BJ41" s="80"/>
      <c r="BK41" s="80" t="s">
        <v>196</v>
      </c>
      <c r="BL41" s="81" t="s">
        <v>196</v>
      </c>
      <c r="BM41" s="68">
        <f t="shared" si="13"/>
        <v>2</v>
      </c>
      <c r="BN41" s="82" t="s">
        <v>196</v>
      </c>
      <c r="BO41" s="80"/>
      <c r="BP41" s="80" t="s">
        <v>196</v>
      </c>
      <c r="BQ41" s="80" t="s">
        <v>196</v>
      </c>
      <c r="BR41" s="80" t="s">
        <v>196</v>
      </c>
      <c r="BS41" s="80" t="s">
        <v>196</v>
      </c>
      <c r="BT41" s="80"/>
      <c r="BU41" s="80"/>
      <c r="BV41" s="80"/>
      <c r="BW41" s="80"/>
      <c r="BX41" s="81"/>
      <c r="BY41" s="68">
        <f t="shared" si="14"/>
        <v>5</v>
      </c>
      <c r="BZ41" s="73">
        <f t="shared" si="15"/>
        <v>11</v>
      </c>
    </row>
    <row r="42" spans="1:78" ht="15.6" x14ac:dyDescent="0.3">
      <c r="A42" s="19" t="s">
        <v>231</v>
      </c>
      <c r="B42" s="20" t="s">
        <v>55</v>
      </c>
      <c r="C42" s="74"/>
      <c r="D42" s="69"/>
      <c r="E42" s="69"/>
      <c r="F42" s="69"/>
      <c r="G42" s="69"/>
      <c r="H42" s="69"/>
      <c r="I42" s="75"/>
      <c r="J42" s="107">
        <f t="shared" si="8"/>
        <v>0</v>
      </c>
      <c r="K42" s="74"/>
      <c r="L42" s="69"/>
      <c r="M42" s="69"/>
      <c r="N42" s="69"/>
      <c r="O42" s="69"/>
      <c r="P42" s="80"/>
      <c r="Q42" s="80"/>
      <c r="R42" s="80"/>
      <c r="S42" s="80"/>
      <c r="T42" s="81"/>
      <c r="U42" s="68">
        <f t="shared" si="9"/>
        <v>0</v>
      </c>
      <c r="V42" s="82"/>
      <c r="W42" s="80"/>
      <c r="X42" s="80"/>
      <c r="Y42" s="80"/>
      <c r="Z42" s="80"/>
      <c r="AA42" s="80"/>
      <c r="AB42" s="80"/>
      <c r="AC42" s="80"/>
      <c r="AD42" s="80"/>
      <c r="AE42" s="81"/>
      <c r="AF42" s="68">
        <f t="shared" si="10"/>
        <v>0</v>
      </c>
      <c r="AG42" s="82"/>
      <c r="AH42" s="80"/>
      <c r="AI42" s="80"/>
      <c r="AJ42" s="80" t="s">
        <v>196</v>
      </c>
      <c r="AK42" s="80"/>
      <c r="AL42" s="80"/>
      <c r="AM42" s="80"/>
      <c r="AN42" s="80"/>
      <c r="AO42" s="80"/>
      <c r="AP42" s="81"/>
      <c r="AQ42" s="68">
        <f t="shared" si="11"/>
        <v>1</v>
      </c>
      <c r="AR42" s="82"/>
      <c r="AS42" s="80"/>
      <c r="AT42" s="80"/>
      <c r="AU42" s="80"/>
      <c r="AV42" s="80"/>
      <c r="AW42" s="80"/>
      <c r="AX42" s="80"/>
      <c r="AY42" s="80"/>
      <c r="AZ42" s="80"/>
      <c r="BA42" s="81"/>
      <c r="BB42" s="68">
        <f t="shared" si="12"/>
        <v>0</v>
      </c>
      <c r="BC42" s="82"/>
      <c r="BD42" s="80"/>
      <c r="BE42" s="80"/>
      <c r="BF42" s="80"/>
      <c r="BG42" s="80"/>
      <c r="BH42" s="80"/>
      <c r="BI42" s="80"/>
      <c r="BJ42" s="80"/>
      <c r="BK42" s="80"/>
      <c r="BL42" s="81"/>
      <c r="BM42" s="68">
        <f t="shared" si="13"/>
        <v>0</v>
      </c>
      <c r="BN42" s="82"/>
      <c r="BO42" s="80" t="s">
        <v>196</v>
      </c>
      <c r="BP42" s="80" t="s">
        <v>196</v>
      </c>
      <c r="BQ42" s="80" t="s">
        <v>196</v>
      </c>
      <c r="BR42" s="80"/>
      <c r="BS42" s="80" t="s">
        <v>196</v>
      </c>
      <c r="BT42" s="80"/>
      <c r="BU42" s="80"/>
      <c r="BV42" s="80"/>
      <c r="BW42" s="80"/>
      <c r="BX42" s="81"/>
      <c r="BY42" s="68">
        <f t="shared" si="14"/>
        <v>4</v>
      </c>
      <c r="BZ42" s="73">
        <f t="shared" si="15"/>
        <v>5</v>
      </c>
    </row>
    <row r="43" spans="1:78" ht="15.75" x14ac:dyDescent="0.25">
      <c r="A43" s="19" t="s">
        <v>232</v>
      </c>
      <c r="B43" s="20" t="s">
        <v>57</v>
      </c>
      <c r="C43" s="74"/>
      <c r="D43" s="69"/>
      <c r="E43" s="69"/>
      <c r="F43" s="69"/>
      <c r="G43" s="69"/>
      <c r="H43" s="69"/>
      <c r="I43" s="75"/>
      <c r="J43" s="107">
        <f t="shared" si="8"/>
        <v>0</v>
      </c>
      <c r="K43" s="74"/>
      <c r="L43" s="69"/>
      <c r="M43" s="69"/>
      <c r="N43" s="69"/>
      <c r="O43" s="69"/>
      <c r="P43" s="80"/>
      <c r="Q43" s="80"/>
      <c r="R43" s="80"/>
      <c r="S43" s="80"/>
      <c r="T43" s="81"/>
      <c r="U43" s="68">
        <f t="shared" si="9"/>
        <v>0</v>
      </c>
      <c r="V43" s="82"/>
      <c r="W43" s="80" t="s">
        <v>196</v>
      </c>
      <c r="X43" s="80"/>
      <c r="Y43" s="80" t="s">
        <v>196</v>
      </c>
      <c r="Z43" s="80" t="s">
        <v>196</v>
      </c>
      <c r="AA43" s="80" t="s">
        <v>196</v>
      </c>
      <c r="AB43" s="80"/>
      <c r="AC43" s="80"/>
      <c r="AD43" s="80" t="s">
        <v>196</v>
      </c>
      <c r="AE43" s="81"/>
      <c r="AF43" s="68">
        <f t="shared" si="10"/>
        <v>5</v>
      </c>
      <c r="AG43" s="82"/>
      <c r="AH43" s="80" t="s">
        <v>196</v>
      </c>
      <c r="AI43" s="80"/>
      <c r="AJ43" s="80" t="s">
        <v>196</v>
      </c>
      <c r="AK43" s="80"/>
      <c r="AL43" s="80"/>
      <c r="AM43" s="80"/>
      <c r="AN43" s="80"/>
      <c r="AO43" s="80"/>
      <c r="AP43" s="81" t="s">
        <v>196</v>
      </c>
      <c r="AQ43" s="68">
        <f t="shared" si="11"/>
        <v>3</v>
      </c>
      <c r="AR43" s="82"/>
      <c r="AS43" s="80"/>
      <c r="AT43" s="80"/>
      <c r="AU43" s="80"/>
      <c r="AV43" s="80"/>
      <c r="AW43" s="80"/>
      <c r="AX43" s="80"/>
      <c r="AY43" s="80" t="s">
        <v>196</v>
      </c>
      <c r="AZ43" s="80"/>
      <c r="BA43" s="81"/>
      <c r="BB43" s="68">
        <f t="shared" si="12"/>
        <v>1</v>
      </c>
      <c r="BC43" s="82"/>
      <c r="BD43" s="80"/>
      <c r="BE43" s="80"/>
      <c r="BF43" s="80"/>
      <c r="BG43" s="80" t="s">
        <v>196</v>
      </c>
      <c r="BH43" s="80" t="s">
        <v>196</v>
      </c>
      <c r="BI43" s="80" t="s">
        <v>196</v>
      </c>
      <c r="BJ43" s="80"/>
      <c r="BK43" s="80"/>
      <c r="BL43" s="81" t="s">
        <v>196</v>
      </c>
      <c r="BM43" s="68">
        <f t="shared" si="13"/>
        <v>4</v>
      </c>
      <c r="BN43" s="82" t="s">
        <v>196</v>
      </c>
      <c r="BO43" s="80" t="s">
        <v>196</v>
      </c>
      <c r="BP43" s="80" t="s">
        <v>196</v>
      </c>
      <c r="BQ43" s="80" t="s">
        <v>196</v>
      </c>
      <c r="BR43" s="80" t="s">
        <v>196</v>
      </c>
      <c r="BS43" s="80" t="s">
        <v>196</v>
      </c>
      <c r="BT43" s="80" t="s">
        <v>196</v>
      </c>
      <c r="BU43" s="80" t="s">
        <v>196</v>
      </c>
      <c r="BV43" s="80" t="s">
        <v>196</v>
      </c>
      <c r="BW43" s="80"/>
      <c r="BX43" s="81"/>
      <c r="BY43" s="68">
        <f t="shared" si="14"/>
        <v>9</v>
      </c>
      <c r="BZ43" s="73">
        <f t="shared" si="15"/>
        <v>22</v>
      </c>
    </row>
    <row r="44" spans="1:78" ht="15.75" x14ac:dyDescent="0.25">
      <c r="A44" s="19" t="s">
        <v>233</v>
      </c>
      <c r="B44" s="20" t="s">
        <v>59</v>
      </c>
      <c r="C44" s="74"/>
      <c r="D44" s="69"/>
      <c r="E44" s="69"/>
      <c r="F44" s="69"/>
      <c r="G44" s="69"/>
      <c r="H44" s="69"/>
      <c r="I44" s="75"/>
      <c r="J44" s="107">
        <f t="shared" si="8"/>
        <v>0</v>
      </c>
      <c r="K44" s="74"/>
      <c r="L44" s="69"/>
      <c r="M44" s="69"/>
      <c r="N44" s="69"/>
      <c r="O44" s="69"/>
      <c r="P44" s="80" t="s">
        <v>196</v>
      </c>
      <c r="Q44" s="80"/>
      <c r="R44" s="80"/>
      <c r="S44" s="80"/>
      <c r="T44" s="81"/>
      <c r="U44" s="68">
        <f t="shared" si="9"/>
        <v>1</v>
      </c>
      <c r="V44" s="82"/>
      <c r="W44" s="80"/>
      <c r="X44" s="80"/>
      <c r="Y44" s="80" t="s">
        <v>196</v>
      </c>
      <c r="Z44" s="80" t="s">
        <v>196</v>
      </c>
      <c r="AA44" s="80" t="s">
        <v>196</v>
      </c>
      <c r="AB44" s="80"/>
      <c r="AC44" s="80"/>
      <c r="AD44" s="80"/>
      <c r="AE44" s="81" t="s">
        <v>196</v>
      </c>
      <c r="AF44" s="68">
        <f t="shared" si="10"/>
        <v>4</v>
      </c>
      <c r="AG44" s="82"/>
      <c r="AH44" s="80"/>
      <c r="AI44" s="80"/>
      <c r="AJ44" s="80"/>
      <c r="AK44" s="80"/>
      <c r="AL44" s="80"/>
      <c r="AM44" s="80"/>
      <c r="AN44" s="80"/>
      <c r="AO44" s="80"/>
      <c r="AP44" s="81"/>
      <c r="AQ44" s="68">
        <f t="shared" si="11"/>
        <v>0</v>
      </c>
      <c r="AR44" s="82"/>
      <c r="AS44" s="80"/>
      <c r="AT44" s="80"/>
      <c r="AU44" s="80"/>
      <c r="AV44" s="80"/>
      <c r="AW44" s="80"/>
      <c r="AX44" s="80"/>
      <c r="AY44" s="80"/>
      <c r="AZ44" s="80"/>
      <c r="BA44" s="81"/>
      <c r="BB44" s="68">
        <f t="shared" si="12"/>
        <v>0</v>
      </c>
      <c r="BC44" s="82"/>
      <c r="BD44" s="80"/>
      <c r="BE44" s="80"/>
      <c r="BF44" s="80"/>
      <c r="BG44" s="80"/>
      <c r="BH44" s="80"/>
      <c r="BI44" s="80" t="s">
        <v>196</v>
      </c>
      <c r="BJ44" s="80"/>
      <c r="BK44" s="80"/>
      <c r="BL44" s="81" t="s">
        <v>196</v>
      </c>
      <c r="BM44" s="68">
        <f t="shared" si="13"/>
        <v>2</v>
      </c>
      <c r="BN44" s="82"/>
      <c r="BO44" s="80"/>
      <c r="BP44" s="80"/>
      <c r="BQ44" s="80"/>
      <c r="BR44" s="80" t="s">
        <v>196</v>
      </c>
      <c r="BS44" s="80" t="s">
        <v>196</v>
      </c>
      <c r="BT44" s="80"/>
      <c r="BU44" s="80" t="s">
        <v>196</v>
      </c>
      <c r="BV44" s="80"/>
      <c r="BW44" s="80"/>
      <c r="BX44" s="81"/>
      <c r="BY44" s="68">
        <f t="shared" si="14"/>
        <v>3</v>
      </c>
      <c r="BZ44" s="73">
        <f t="shared" si="15"/>
        <v>10</v>
      </c>
    </row>
    <row r="45" spans="1:78" ht="15.75" x14ac:dyDescent="0.25">
      <c r="A45" s="19" t="s">
        <v>234</v>
      </c>
      <c r="B45" s="20" t="s">
        <v>61</v>
      </c>
      <c r="C45" s="74"/>
      <c r="D45" s="69"/>
      <c r="E45" s="69"/>
      <c r="F45" s="69"/>
      <c r="G45" s="69"/>
      <c r="H45" s="69"/>
      <c r="I45" s="75"/>
      <c r="J45" s="107">
        <f t="shared" si="8"/>
        <v>0</v>
      </c>
      <c r="K45" s="74"/>
      <c r="L45" s="69"/>
      <c r="M45" s="69"/>
      <c r="N45" s="69"/>
      <c r="O45" s="69"/>
      <c r="P45" s="80"/>
      <c r="Q45" s="80"/>
      <c r="R45" s="80"/>
      <c r="S45" s="80"/>
      <c r="T45" s="81"/>
      <c r="U45" s="68">
        <f t="shared" si="9"/>
        <v>0</v>
      </c>
      <c r="V45" s="82"/>
      <c r="W45" s="80"/>
      <c r="X45" s="80"/>
      <c r="Y45" s="80"/>
      <c r="Z45" s="80"/>
      <c r="AA45" s="80"/>
      <c r="AB45" s="80"/>
      <c r="AC45" s="80"/>
      <c r="AD45" s="80"/>
      <c r="AE45" s="81"/>
      <c r="AF45" s="68">
        <f t="shared" si="10"/>
        <v>0</v>
      </c>
      <c r="AG45" s="82"/>
      <c r="AH45" s="80"/>
      <c r="AI45" s="80"/>
      <c r="AJ45" s="80"/>
      <c r="AK45" s="80"/>
      <c r="AL45" s="80"/>
      <c r="AM45" s="80"/>
      <c r="AN45" s="80"/>
      <c r="AO45" s="80"/>
      <c r="AP45" s="81"/>
      <c r="AQ45" s="68">
        <f t="shared" si="11"/>
        <v>0</v>
      </c>
      <c r="AR45" s="82"/>
      <c r="AS45" s="80"/>
      <c r="AT45" s="80"/>
      <c r="AU45" s="80"/>
      <c r="AV45" s="80" t="s">
        <v>196</v>
      </c>
      <c r="AW45" s="80"/>
      <c r="AX45" s="80"/>
      <c r="AY45" s="80" t="s">
        <v>196</v>
      </c>
      <c r="AZ45" s="80"/>
      <c r="BA45" s="81"/>
      <c r="BB45" s="68">
        <f t="shared" si="12"/>
        <v>2</v>
      </c>
      <c r="BC45" s="82"/>
      <c r="BD45" s="80"/>
      <c r="BE45" s="80"/>
      <c r="BF45" s="80" t="s">
        <v>196</v>
      </c>
      <c r="BG45" s="80" t="s">
        <v>196</v>
      </c>
      <c r="BH45" s="80"/>
      <c r="BI45" s="80"/>
      <c r="BJ45" s="80"/>
      <c r="BK45" s="80"/>
      <c r="BL45" s="81"/>
      <c r="BM45" s="68">
        <f t="shared" si="13"/>
        <v>2</v>
      </c>
      <c r="BN45" s="82"/>
      <c r="BO45" s="80"/>
      <c r="BP45" s="80"/>
      <c r="BQ45" s="80"/>
      <c r="BR45" s="80"/>
      <c r="BS45" s="80"/>
      <c r="BT45" s="80"/>
      <c r="BU45" s="80"/>
      <c r="BV45" s="80"/>
      <c r="BW45" s="80"/>
      <c r="BX45" s="81"/>
      <c r="BY45" s="68">
        <f t="shared" si="14"/>
        <v>0</v>
      </c>
      <c r="BZ45" s="73">
        <f t="shared" si="15"/>
        <v>4</v>
      </c>
    </row>
    <row r="46" spans="1:78" ht="15.75" x14ac:dyDescent="0.25">
      <c r="A46" s="19" t="s">
        <v>235</v>
      </c>
      <c r="B46" s="20" t="s">
        <v>63</v>
      </c>
      <c r="C46" s="74"/>
      <c r="D46" s="69"/>
      <c r="E46" s="69"/>
      <c r="F46" s="69"/>
      <c r="G46" s="69"/>
      <c r="H46" s="69"/>
      <c r="I46" s="75"/>
      <c r="J46" s="107">
        <f t="shared" si="8"/>
        <v>0</v>
      </c>
      <c r="K46" s="74"/>
      <c r="L46" s="69"/>
      <c r="M46" s="69"/>
      <c r="N46" s="69"/>
      <c r="O46" s="69"/>
      <c r="P46" s="80"/>
      <c r="Q46" s="80"/>
      <c r="R46" s="80"/>
      <c r="S46" s="80"/>
      <c r="T46" s="81"/>
      <c r="U46" s="68">
        <f t="shared" si="9"/>
        <v>0</v>
      </c>
      <c r="V46" s="82"/>
      <c r="W46" s="80"/>
      <c r="X46" s="80"/>
      <c r="Y46" s="80"/>
      <c r="Z46" s="80"/>
      <c r="AA46" s="80"/>
      <c r="AB46" s="80"/>
      <c r="AC46" s="80"/>
      <c r="AD46" s="80"/>
      <c r="AE46" s="81"/>
      <c r="AF46" s="68">
        <f t="shared" si="10"/>
        <v>0</v>
      </c>
      <c r="AG46" s="82"/>
      <c r="AH46" s="80"/>
      <c r="AI46" s="80"/>
      <c r="AJ46" s="80"/>
      <c r="AK46" s="80"/>
      <c r="AL46" s="80"/>
      <c r="AM46" s="80"/>
      <c r="AN46" s="80"/>
      <c r="AO46" s="80"/>
      <c r="AP46" s="81"/>
      <c r="AQ46" s="68">
        <f t="shared" si="11"/>
        <v>0</v>
      </c>
      <c r="AR46" s="82"/>
      <c r="AS46" s="80"/>
      <c r="AT46" s="80" t="s">
        <v>196</v>
      </c>
      <c r="AU46" s="80"/>
      <c r="AV46" s="80"/>
      <c r="AW46" s="80"/>
      <c r="AX46" s="80"/>
      <c r="AY46" s="80" t="s">
        <v>196</v>
      </c>
      <c r="AZ46" s="80"/>
      <c r="BA46" s="81"/>
      <c r="BB46" s="68">
        <f t="shared" si="12"/>
        <v>2</v>
      </c>
      <c r="BC46" s="82"/>
      <c r="BD46" s="80"/>
      <c r="BE46" s="80"/>
      <c r="BF46" s="80" t="s">
        <v>196</v>
      </c>
      <c r="BG46" s="80"/>
      <c r="BH46" s="80"/>
      <c r="BI46" s="80"/>
      <c r="BJ46" s="80"/>
      <c r="BK46" s="80"/>
      <c r="BL46" s="81"/>
      <c r="BM46" s="68">
        <f t="shared" si="13"/>
        <v>1</v>
      </c>
      <c r="BN46" s="82"/>
      <c r="BO46" s="80"/>
      <c r="BP46" s="80"/>
      <c r="BQ46" s="80" t="s">
        <v>196</v>
      </c>
      <c r="BR46" s="80"/>
      <c r="BS46" s="80"/>
      <c r="BT46" s="80"/>
      <c r="BU46" s="80"/>
      <c r="BV46" s="80"/>
      <c r="BW46" s="80"/>
      <c r="BX46" s="81"/>
      <c r="BY46" s="68">
        <f t="shared" si="14"/>
        <v>1</v>
      </c>
      <c r="BZ46" s="73">
        <f t="shared" si="15"/>
        <v>4</v>
      </c>
    </row>
    <row r="47" spans="1:78" ht="15.75" x14ac:dyDescent="0.25">
      <c r="A47" s="19" t="s">
        <v>236</v>
      </c>
      <c r="B47" s="20" t="s">
        <v>65</v>
      </c>
      <c r="C47" s="74"/>
      <c r="D47" s="69"/>
      <c r="E47" s="69"/>
      <c r="F47" s="69"/>
      <c r="G47" s="69"/>
      <c r="H47" s="69"/>
      <c r="I47" s="75"/>
      <c r="J47" s="107">
        <f t="shared" si="8"/>
        <v>0</v>
      </c>
      <c r="K47" s="74"/>
      <c r="L47" s="69"/>
      <c r="M47" s="69"/>
      <c r="N47" s="69"/>
      <c r="O47" s="69"/>
      <c r="P47" s="80"/>
      <c r="Q47" s="80"/>
      <c r="R47" s="80"/>
      <c r="S47" s="80"/>
      <c r="T47" s="81"/>
      <c r="U47" s="68">
        <f t="shared" si="9"/>
        <v>0</v>
      </c>
      <c r="V47" s="82"/>
      <c r="W47" s="80"/>
      <c r="X47" s="80"/>
      <c r="Y47" s="80" t="s">
        <v>196</v>
      </c>
      <c r="Z47" s="80"/>
      <c r="AA47" s="80"/>
      <c r="AB47" s="80"/>
      <c r="AC47" s="80"/>
      <c r="AD47" s="80"/>
      <c r="AE47" s="81"/>
      <c r="AF47" s="68">
        <f t="shared" si="10"/>
        <v>1</v>
      </c>
      <c r="AG47" s="82"/>
      <c r="AH47" s="80"/>
      <c r="AI47" s="80"/>
      <c r="AJ47" s="80"/>
      <c r="AK47" s="80"/>
      <c r="AL47" s="80"/>
      <c r="AM47" s="80"/>
      <c r="AN47" s="80"/>
      <c r="AO47" s="80"/>
      <c r="AP47" s="81"/>
      <c r="AQ47" s="68">
        <f t="shared" si="11"/>
        <v>0</v>
      </c>
      <c r="AR47" s="82"/>
      <c r="AS47" s="80"/>
      <c r="AT47" s="80"/>
      <c r="AU47" s="80"/>
      <c r="AV47" s="80"/>
      <c r="AW47" s="80"/>
      <c r="AX47" s="80"/>
      <c r="AY47" s="80" t="s">
        <v>196</v>
      </c>
      <c r="AZ47" s="80"/>
      <c r="BA47" s="81"/>
      <c r="BB47" s="68">
        <f t="shared" si="12"/>
        <v>1</v>
      </c>
      <c r="BC47" s="82"/>
      <c r="BD47" s="80"/>
      <c r="BE47" s="80"/>
      <c r="BF47" s="80"/>
      <c r="BG47" s="80"/>
      <c r="BH47" s="80"/>
      <c r="BI47" s="80"/>
      <c r="BJ47" s="80"/>
      <c r="BK47" s="80"/>
      <c r="BL47" s="81"/>
      <c r="BM47" s="68">
        <f t="shared" si="13"/>
        <v>0</v>
      </c>
      <c r="BN47" s="82"/>
      <c r="BO47" s="80"/>
      <c r="BP47" s="80"/>
      <c r="BQ47" s="80" t="s">
        <v>196</v>
      </c>
      <c r="BR47" s="80"/>
      <c r="BS47" s="80" t="s">
        <v>196</v>
      </c>
      <c r="BT47" s="80"/>
      <c r="BU47" s="80" t="s">
        <v>196</v>
      </c>
      <c r="BV47" s="80"/>
      <c r="BW47" s="80"/>
      <c r="BX47" s="81"/>
      <c r="BY47" s="68">
        <f t="shared" si="14"/>
        <v>3</v>
      </c>
      <c r="BZ47" s="73">
        <f t="shared" si="15"/>
        <v>5</v>
      </c>
    </row>
    <row r="48" spans="1:78" ht="15.75" x14ac:dyDescent="0.25">
      <c r="A48" s="19" t="s">
        <v>237</v>
      </c>
      <c r="B48" s="20" t="s">
        <v>163</v>
      </c>
      <c r="C48" s="74"/>
      <c r="D48" s="69"/>
      <c r="E48" s="69"/>
      <c r="F48" s="69"/>
      <c r="G48" s="69"/>
      <c r="H48" s="69"/>
      <c r="I48" s="75"/>
      <c r="J48" s="107">
        <f t="shared" si="8"/>
        <v>0</v>
      </c>
      <c r="K48" s="74"/>
      <c r="L48" s="69"/>
      <c r="M48" s="69"/>
      <c r="N48" s="69"/>
      <c r="O48" s="69"/>
      <c r="P48" s="80"/>
      <c r="Q48" s="80"/>
      <c r="R48" s="80"/>
      <c r="S48" s="80"/>
      <c r="T48" s="81"/>
      <c r="U48" s="68">
        <f t="shared" si="9"/>
        <v>0</v>
      </c>
      <c r="V48" s="82"/>
      <c r="W48" s="80"/>
      <c r="X48" s="80"/>
      <c r="Y48" s="80"/>
      <c r="Z48" s="80"/>
      <c r="AA48" s="80"/>
      <c r="AB48" s="80"/>
      <c r="AC48" s="80"/>
      <c r="AD48" s="80"/>
      <c r="AE48" s="81"/>
      <c r="AF48" s="68">
        <f t="shared" si="10"/>
        <v>0</v>
      </c>
      <c r="AG48" s="82" t="s">
        <v>196</v>
      </c>
      <c r="AH48" s="80"/>
      <c r="AI48" s="80"/>
      <c r="AJ48" s="80"/>
      <c r="AK48" s="80"/>
      <c r="AL48" s="80"/>
      <c r="AM48" s="80"/>
      <c r="AN48" s="80"/>
      <c r="AO48" s="80"/>
      <c r="AP48" s="81"/>
      <c r="AQ48" s="68">
        <f t="shared" si="11"/>
        <v>1</v>
      </c>
      <c r="AR48" s="82"/>
      <c r="AS48" s="80"/>
      <c r="AT48" s="80"/>
      <c r="AU48" s="80"/>
      <c r="AV48" s="80"/>
      <c r="AW48" s="80"/>
      <c r="AX48" s="80"/>
      <c r="AY48" s="80"/>
      <c r="AZ48" s="80"/>
      <c r="BA48" s="81"/>
      <c r="BB48" s="68">
        <f t="shared" si="12"/>
        <v>0</v>
      </c>
      <c r="BC48" s="82"/>
      <c r="BD48" s="80"/>
      <c r="BE48" s="80"/>
      <c r="BF48" s="80"/>
      <c r="BG48" s="80"/>
      <c r="BH48" s="80"/>
      <c r="BI48" s="80"/>
      <c r="BJ48" s="80"/>
      <c r="BK48" s="80"/>
      <c r="BL48" s="81"/>
      <c r="BM48" s="68">
        <f t="shared" si="13"/>
        <v>0</v>
      </c>
      <c r="BN48" s="82"/>
      <c r="BO48" s="80"/>
      <c r="BP48" s="80"/>
      <c r="BQ48" s="80"/>
      <c r="BR48" s="80"/>
      <c r="BS48" s="80" t="s">
        <v>196</v>
      </c>
      <c r="BT48" s="80"/>
      <c r="BU48" s="80"/>
      <c r="BV48" s="80"/>
      <c r="BW48" s="80"/>
      <c r="BX48" s="81"/>
      <c r="BY48" s="68">
        <f t="shared" si="14"/>
        <v>1</v>
      </c>
      <c r="BZ48" s="73">
        <f t="shared" si="15"/>
        <v>2</v>
      </c>
    </row>
    <row r="49" spans="1:78" s="4" customFormat="1" ht="15.75" x14ac:dyDescent="0.25">
      <c r="A49" s="19" t="s">
        <v>406</v>
      </c>
      <c r="B49" s="20" t="s">
        <v>49</v>
      </c>
      <c r="C49" s="74"/>
      <c r="D49" s="69"/>
      <c r="E49" s="69"/>
      <c r="F49" s="69"/>
      <c r="G49" s="69"/>
      <c r="H49" s="69"/>
      <c r="I49" s="75"/>
      <c r="J49" s="107">
        <f t="shared" si="8"/>
        <v>0</v>
      </c>
      <c r="K49" s="74"/>
      <c r="L49" s="69"/>
      <c r="M49" s="69"/>
      <c r="N49" s="69"/>
      <c r="O49" s="69"/>
      <c r="P49" s="77"/>
      <c r="Q49" s="77"/>
      <c r="R49" s="77"/>
      <c r="S49" s="77"/>
      <c r="T49" s="78"/>
      <c r="U49" s="68">
        <f t="shared" si="9"/>
        <v>0</v>
      </c>
      <c r="V49" s="79"/>
      <c r="W49" s="77"/>
      <c r="X49" s="77"/>
      <c r="Y49" s="77"/>
      <c r="Z49" s="77"/>
      <c r="AA49" s="77"/>
      <c r="AB49" s="77"/>
      <c r="AC49" s="77"/>
      <c r="AD49" s="77"/>
      <c r="AE49" s="78"/>
      <c r="AF49" s="68">
        <f t="shared" si="10"/>
        <v>0</v>
      </c>
      <c r="AG49" s="79" t="s">
        <v>196</v>
      </c>
      <c r="AH49" s="77"/>
      <c r="AI49" s="77"/>
      <c r="AJ49" s="77"/>
      <c r="AK49" s="77"/>
      <c r="AL49" s="77"/>
      <c r="AM49" s="77"/>
      <c r="AN49" s="77"/>
      <c r="AO49" s="77"/>
      <c r="AP49" s="78"/>
      <c r="AQ49" s="68">
        <f t="shared" si="11"/>
        <v>1</v>
      </c>
      <c r="AR49" s="79"/>
      <c r="AS49" s="77"/>
      <c r="AT49" s="77"/>
      <c r="AU49" s="77"/>
      <c r="AV49" s="77"/>
      <c r="AW49" s="77"/>
      <c r="AX49" s="77"/>
      <c r="AY49" s="77"/>
      <c r="AZ49" s="77"/>
      <c r="BA49" s="78"/>
      <c r="BB49" s="68">
        <f t="shared" si="12"/>
        <v>0</v>
      </c>
      <c r="BC49" s="79"/>
      <c r="BD49" s="77"/>
      <c r="BE49" s="77"/>
      <c r="BF49" s="77"/>
      <c r="BG49" s="77"/>
      <c r="BH49" s="77"/>
      <c r="BI49" s="77"/>
      <c r="BJ49" s="77" t="s">
        <v>196</v>
      </c>
      <c r="BK49" s="77"/>
      <c r="BL49" s="78"/>
      <c r="BM49" s="68">
        <f t="shared" si="13"/>
        <v>1</v>
      </c>
      <c r="BN49" s="79"/>
      <c r="BO49" s="77"/>
      <c r="BP49" s="77"/>
      <c r="BQ49" s="77" t="s">
        <v>196</v>
      </c>
      <c r="BR49" s="77"/>
      <c r="BS49" s="77" t="s">
        <v>196</v>
      </c>
      <c r="BT49" s="77" t="s">
        <v>196</v>
      </c>
      <c r="BU49" s="77" t="s">
        <v>196</v>
      </c>
      <c r="BV49" s="77"/>
      <c r="BW49" s="77" t="s">
        <v>196</v>
      </c>
      <c r="BX49" s="78" t="s">
        <v>196</v>
      </c>
      <c r="BY49" s="68">
        <f t="shared" si="14"/>
        <v>6</v>
      </c>
      <c r="BZ49" s="73">
        <f t="shared" si="15"/>
        <v>8</v>
      </c>
    </row>
    <row r="50" spans="1:78" ht="15.75" x14ac:dyDescent="0.25">
      <c r="A50" s="19" t="s">
        <v>238</v>
      </c>
      <c r="B50" s="20" t="s">
        <v>67</v>
      </c>
      <c r="C50" s="74"/>
      <c r="D50" s="69"/>
      <c r="E50" s="69"/>
      <c r="F50" s="69"/>
      <c r="G50" s="69"/>
      <c r="H50" s="69"/>
      <c r="I50" s="75"/>
      <c r="J50" s="107">
        <f t="shared" si="8"/>
        <v>0</v>
      </c>
      <c r="K50" s="74"/>
      <c r="L50" s="69"/>
      <c r="M50" s="69"/>
      <c r="N50" s="69"/>
      <c r="O50" s="69" t="s">
        <v>196</v>
      </c>
      <c r="P50" s="80"/>
      <c r="Q50" s="80"/>
      <c r="R50" s="80"/>
      <c r="S50" s="80"/>
      <c r="T50" s="81"/>
      <c r="U50" s="68">
        <f t="shared" si="9"/>
        <v>1</v>
      </c>
      <c r="V50" s="82"/>
      <c r="W50" s="80" t="s">
        <v>196</v>
      </c>
      <c r="X50" s="80"/>
      <c r="Y50" s="80" t="s">
        <v>196</v>
      </c>
      <c r="Z50" s="80"/>
      <c r="AA50" s="80"/>
      <c r="AB50" s="80"/>
      <c r="AC50" s="80"/>
      <c r="AD50" s="80" t="s">
        <v>196</v>
      </c>
      <c r="AE50" s="81" t="s">
        <v>196</v>
      </c>
      <c r="AF50" s="68">
        <f t="shared" si="10"/>
        <v>4</v>
      </c>
      <c r="AG50" s="82" t="s">
        <v>196</v>
      </c>
      <c r="AH50" s="80"/>
      <c r="AI50" s="80"/>
      <c r="AJ50" s="80"/>
      <c r="AK50" s="80"/>
      <c r="AL50" s="80" t="s">
        <v>196</v>
      </c>
      <c r="AM50" s="80"/>
      <c r="AN50" s="80"/>
      <c r="AO50" s="80"/>
      <c r="AP50" s="81"/>
      <c r="AQ50" s="68">
        <f t="shared" si="11"/>
        <v>2</v>
      </c>
      <c r="AR50" s="82"/>
      <c r="AS50" s="80"/>
      <c r="AT50" s="80"/>
      <c r="AU50" s="80"/>
      <c r="AV50" s="80"/>
      <c r="AW50" s="80"/>
      <c r="AX50" s="80"/>
      <c r="AY50" s="80"/>
      <c r="AZ50" s="80"/>
      <c r="BA50" s="81"/>
      <c r="BB50" s="68">
        <f t="shared" si="12"/>
        <v>0</v>
      </c>
      <c r="BC50" s="82"/>
      <c r="BD50" s="80"/>
      <c r="BE50" s="80"/>
      <c r="BF50" s="80"/>
      <c r="BG50" s="80"/>
      <c r="BH50" s="80"/>
      <c r="BI50" s="80"/>
      <c r="BJ50" s="80"/>
      <c r="BK50" s="80"/>
      <c r="BL50" s="81"/>
      <c r="BM50" s="68">
        <f t="shared" si="13"/>
        <v>0</v>
      </c>
      <c r="BN50" s="82"/>
      <c r="BO50" s="80" t="s">
        <v>196</v>
      </c>
      <c r="BP50" s="80" t="s">
        <v>196</v>
      </c>
      <c r="BQ50" s="80" t="s">
        <v>196</v>
      </c>
      <c r="BR50" s="80" t="s">
        <v>196</v>
      </c>
      <c r="BS50" s="80" t="s">
        <v>196</v>
      </c>
      <c r="BT50" s="80" t="s">
        <v>196</v>
      </c>
      <c r="BU50" s="80"/>
      <c r="BV50" s="80"/>
      <c r="BW50" s="80"/>
      <c r="BX50" s="81"/>
      <c r="BY50" s="68">
        <f t="shared" si="14"/>
        <v>6</v>
      </c>
      <c r="BZ50" s="73">
        <f t="shared" si="15"/>
        <v>13</v>
      </c>
    </row>
    <row r="51" spans="1:78" ht="15.75" x14ac:dyDescent="0.25">
      <c r="A51" s="19" t="s">
        <v>239</v>
      </c>
      <c r="B51" s="20" t="s">
        <v>69</v>
      </c>
      <c r="C51" s="74"/>
      <c r="D51" s="69"/>
      <c r="E51" s="69"/>
      <c r="F51" s="69"/>
      <c r="G51" s="69"/>
      <c r="H51" s="69"/>
      <c r="I51" s="75"/>
      <c r="J51" s="107">
        <f t="shared" si="8"/>
        <v>0</v>
      </c>
      <c r="K51" s="74"/>
      <c r="L51" s="69"/>
      <c r="M51" s="69"/>
      <c r="N51" s="69"/>
      <c r="O51" s="69"/>
      <c r="P51" s="80"/>
      <c r="Q51" s="80"/>
      <c r="R51" s="80"/>
      <c r="S51" s="80" t="s">
        <v>196</v>
      </c>
      <c r="T51" s="81"/>
      <c r="U51" s="68">
        <f t="shared" si="9"/>
        <v>1</v>
      </c>
      <c r="V51" s="82"/>
      <c r="W51" s="80"/>
      <c r="X51" s="80" t="s">
        <v>196</v>
      </c>
      <c r="Y51" s="80" t="s">
        <v>196</v>
      </c>
      <c r="Z51" s="80" t="s">
        <v>196</v>
      </c>
      <c r="AA51" s="80"/>
      <c r="AB51" s="80"/>
      <c r="AC51" s="80"/>
      <c r="AD51" s="80"/>
      <c r="AE51" s="81" t="s">
        <v>196</v>
      </c>
      <c r="AF51" s="68">
        <f t="shared" si="10"/>
        <v>4</v>
      </c>
      <c r="AG51" s="82" t="s">
        <v>196</v>
      </c>
      <c r="AH51" s="80" t="s">
        <v>196</v>
      </c>
      <c r="AI51" s="80"/>
      <c r="AJ51" s="80"/>
      <c r="AK51" s="80"/>
      <c r="AL51" s="80"/>
      <c r="AM51" s="80"/>
      <c r="AN51" s="80"/>
      <c r="AO51" s="80"/>
      <c r="AP51" s="81"/>
      <c r="AQ51" s="68">
        <f t="shared" si="11"/>
        <v>2</v>
      </c>
      <c r="AR51" s="82"/>
      <c r="AS51" s="80"/>
      <c r="AT51" s="80"/>
      <c r="AU51" s="80"/>
      <c r="AV51" s="80"/>
      <c r="AW51" s="80"/>
      <c r="AX51" s="80" t="s">
        <v>196</v>
      </c>
      <c r="AY51" s="80"/>
      <c r="AZ51" s="80"/>
      <c r="BA51" s="81"/>
      <c r="BB51" s="68">
        <f t="shared" si="12"/>
        <v>1</v>
      </c>
      <c r="BC51" s="82"/>
      <c r="BD51" s="80"/>
      <c r="BE51" s="80"/>
      <c r="BF51" s="80"/>
      <c r="BG51" s="80"/>
      <c r="BH51" s="80"/>
      <c r="BI51" s="80"/>
      <c r="BJ51" s="80" t="s">
        <v>196</v>
      </c>
      <c r="BK51" s="80"/>
      <c r="BL51" s="81" t="s">
        <v>196</v>
      </c>
      <c r="BM51" s="68">
        <f t="shared" si="13"/>
        <v>2</v>
      </c>
      <c r="BN51" s="82"/>
      <c r="BO51" s="80" t="s">
        <v>196</v>
      </c>
      <c r="BP51" s="80"/>
      <c r="BQ51" s="80" t="s">
        <v>196</v>
      </c>
      <c r="BR51" s="80" t="s">
        <v>196</v>
      </c>
      <c r="BS51" s="80" t="s">
        <v>196</v>
      </c>
      <c r="BT51" s="80" t="s">
        <v>196</v>
      </c>
      <c r="BU51" s="80" t="s">
        <v>196</v>
      </c>
      <c r="BV51" s="80" t="s">
        <v>196</v>
      </c>
      <c r="BW51" s="80"/>
      <c r="BX51" s="81"/>
      <c r="BY51" s="68">
        <f t="shared" si="14"/>
        <v>7</v>
      </c>
      <c r="BZ51" s="73">
        <f t="shared" si="15"/>
        <v>17</v>
      </c>
    </row>
    <row r="52" spans="1:78" ht="15.75" x14ac:dyDescent="0.25">
      <c r="A52" s="19" t="s">
        <v>240</v>
      </c>
      <c r="B52" s="20" t="s">
        <v>186</v>
      </c>
      <c r="C52" s="74"/>
      <c r="D52" s="69"/>
      <c r="E52" s="69"/>
      <c r="F52" s="69"/>
      <c r="G52" s="69"/>
      <c r="H52" s="69"/>
      <c r="I52" s="75"/>
      <c r="J52" s="107">
        <f t="shared" si="8"/>
        <v>0</v>
      </c>
      <c r="K52" s="74" t="s">
        <v>196</v>
      </c>
      <c r="L52" s="69"/>
      <c r="M52" s="69"/>
      <c r="N52" s="69"/>
      <c r="O52" s="69" t="s">
        <v>196</v>
      </c>
      <c r="P52" s="80"/>
      <c r="Q52" s="80"/>
      <c r="R52" s="80"/>
      <c r="S52" s="80"/>
      <c r="T52" s="81"/>
      <c r="U52" s="68">
        <f t="shared" si="9"/>
        <v>2</v>
      </c>
      <c r="V52" s="82"/>
      <c r="W52" s="80"/>
      <c r="X52" s="80"/>
      <c r="Y52" s="80" t="s">
        <v>196</v>
      </c>
      <c r="Z52" s="80" t="s">
        <v>196</v>
      </c>
      <c r="AA52" s="80"/>
      <c r="AB52" s="80"/>
      <c r="AC52" s="80"/>
      <c r="AD52" s="80"/>
      <c r="AE52" s="81" t="s">
        <v>196</v>
      </c>
      <c r="AF52" s="68">
        <f t="shared" si="10"/>
        <v>3</v>
      </c>
      <c r="AG52" s="82"/>
      <c r="AH52" s="80"/>
      <c r="AI52" s="80"/>
      <c r="AJ52" s="80"/>
      <c r="AK52" s="80"/>
      <c r="AL52" s="80"/>
      <c r="AM52" s="80"/>
      <c r="AN52" s="80"/>
      <c r="AO52" s="80"/>
      <c r="AP52" s="81"/>
      <c r="AQ52" s="68">
        <f t="shared" si="11"/>
        <v>0</v>
      </c>
      <c r="AR52" s="82"/>
      <c r="AS52" s="80"/>
      <c r="AT52" s="80"/>
      <c r="AU52" s="80"/>
      <c r="AV52" s="80"/>
      <c r="AW52" s="80"/>
      <c r="AX52" s="80"/>
      <c r="AY52" s="80"/>
      <c r="AZ52" s="80"/>
      <c r="BA52" s="81"/>
      <c r="BB52" s="68">
        <f t="shared" si="12"/>
        <v>0</v>
      </c>
      <c r="BC52" s="82"/>
      <c r="BD52" s="80"/>
      <c r="BE52" s="80"/>
      <c r="BF52" s="80"/>
      <c r="BG52" s="80"/>
      <c r="BH52" s="80"/>
      <c r="BI52" s="80"/>
      <c r="BJ52" s="80"/>
      <c r="BK52" s="80"/>
      <c r="BL52" s="81"/>
      <c r="BM52" s="68">
        <f t="shared" si="13"/>
        <v>0</v>
      </c>
      <c r="BN52" s="82"/>
      <c r="BO52" s="80"/>
      <c r="BP52" s="80"/>
      <c r="BQ52" s="80"/>
      <c r="BR52" s="80"/>
      <c r="BS52" s="80"/>
      <c r="BT52" s="80"/>
      <c r="BU52" s="80"/>
      <c r="BV52" s="80"/>
      <c r="BW52" s="80"/>
      <c r="BX52" s="81"/>
      <c r="BY52" s="68">
        <f t="shared" si="14"/>
        <v>0</v>
      </c>
      <c r="BZ52" s="73">
        <f t="shared" si="15"/>
        <v>5</v>
      </c>
    </row>
    <row r="53" spans="1:78" ht="15.75" x14ac:dyDescent="0.25">
      <c r="A53" s="19" t="s">
        <v>241</v>
      </c>
      <c r="B53" s="20" t="s">
        <v>71</v>
      </c>
      <c r="C53" s="74"/>
      <c r="D53" s="69"/>
      <c r="E53" s="69"/>
      <c r="F53" s="69"/>
      <c r="G53" s="69"/>
      <c r="H53" s="69"/>
      <c r="I53" s="75"/>
      <c r="J53" s="107">
        <f t="shared" si="8"/>
        <v>0</v>
      </c>
      <c r="K53" s="74"/>
      <c r="L53" s="69"/>
      <c r="M53" s="69"/>
      <c r="N53" s="69"/>
      <c r="O53" s="69" t="s">
        <v>196</v>
      </c>
      <c r="P53" s="80"/>
      <c r="Q53" s="80"/>
      <c r="R53" s="80"/>
      <c r="S53" s="80"/>
      <c r="T53" s="81"/>
      <c r="U53" s="68">
        <f t="shared" si="9"/>
        <v>1</v>
      </c>
      <c r="V53" s="82"/>
      <c r="W53" s="80"/>
      <c r="X53" s="80" t="s">
        <v>196</v>
      </c>
      <c r="Y53" s="80"/>
      <c r="Z53" s="80"/>
      <c r="AA53" s="80" t="s">
        <v>196</v>
      </c>
      <c r="AB53" s="80"/>
      <c r="AC53" s="80"/>
      <c r="AD53" s="80"/>
      <c r="AE53" s="81" t="s">
        <v>196</v>
      </c>
      <c r="AF53" s="68">
        <f t="shared" si="10"/>
        <v>3</v>
      </c>
      <c r="AG53" s="82"/>
      <c r="AH53" s="80" t="s">
        <v>196</v>
      </c>
      <c r="AI53" s="80"/>
      <c r="AJ53" s="80" t="s">
        <v>196</v>
      </c>
      <c r="AK53" s="80"/>
      <c r="AL53" s="80"/>
      <c r="AM53" s="80"/>
      <c r="AN53" s="80"/>
      <c r="AO53" s="80"/>
      <c r="AP53" s="81"/>
      <c r="AQ53" s="68">
        <f t="shared" si="11"/>
        <v>2</v>
      </c>
      <c r="AR53" s="82"/>
      <c r="AS53" s="80"/>
      <c r="AT53" s="80"/>
      <c r="AU53" s="80"/>
      <c r="AV53" s="80"/>
      <c r="AW53" s="80"/>
      <c r="AX53" s="80" t="s">
        <v>196</v>
      </c>
      <c r="AY53" s="80"/>
      <c r="AZ53" s="80"/>
      <c r="BA53" s="81"/>
      <c r="BB53" s="68">
        <f t="shared" si="12"/>
        <v>1</v>
      </c>
      <c r="BC53" s="82"/>
      <c r="BD53" s="80"/>
      <c r="BE53" s="80"/>
      <c r="BF53" s="80"/>
      <c r="BG53" s="80"/>
      <c r="BH53" s="80" t="s">
        <v>196</v>
      </c>
      <c r="BI53" s="80"/>
      <c r="BJ53" s="80"/>
      <c r="BK53" s="80"/>
      <c r="BL53" s="81"/>
      <c r="BM53" s="68">
        <f t="shared" si="13"/>
        <v>1</v>
      </c>
      <c r="BN53" s="82"/>
      <c r="BO53" s="80" t="s">
        <v>196</v>
      </c>
      <c r="BP53" s="80"/>
      <c r="BQ53" s="80" t="s">
        <v>196</v>
      </c>
      <c r="BR53" s="80" t="s">
        <v>196</v>
      </c>
      <c r="BS53" s="80" t="s">
        <v>196</v>
      </c>
      <c r="BT53" s="80"/>
      <c r="BU53" s="80"/>
      <c r="BV53" s="80"/>
      <c r="BW53" s="80"/>
      <c r="BX53" s="81"/>
      <c r="BY53" s="68">
        <f t="shared" si="14"/>
        <v>4</v>
      </c>
      <c r="BZ53" s="73">
        <f t="shared" si="15"/>
        <v>12</v>
      </c>
    </row>
    <row r="54" spans="1:78" s="4" customFormat="1" ht="15.75" x14ac:dyDescent="0.25">
      <c r="A54" s="19" t="s">
        <v>242</v>
      </c>
      <c r="B54" s="20" t="s">
        <v>73</v>
      </c>
      <c r="C54" s="74"/>
      <c r="D54" s="69"/>
      <c r="E54" s="69"/>
      <c r="F54" s="69"/>
      <c r="G54" s="69"/>
      <c r="H54" s="69"/>
      <c r="I54" s="75"/>
      <c r="J54" s="107">
        <f t="shared" si="8"/>
        <v>0</v>
      </c>
      <c r="K54" s="74"/>
      <c r="L54" s="69"/>
      <c r="M54" s="69"/>
      <c r="N54" s="69"/>
      <c r="O54" s="69"/>
      <c r="P54" s="77"/>
      <c r="Q54" s="77"/>
      <c r="R54" s="77"/>
      <c r="S54" s="77"/>
      <c r="T54" s="78"/>
      <c r="U54" s="68">
        <f t="shared" si="9"/>
        <v>0</v>
      </c>
      <c r="V54" s="79"/>
      <c r="W54" s="77"/>
      <c r="X54" s="77"/>
      <c r="Y54" s="77" t="s">
        <v>196</v>
      </c>
      <c r="Z54" s="77" t="s">
        <v>196</v>
      </c>
      <c r="AA54" s="77" t="s">
        <v>196</v>
      </c>
      <c r="AB54" s="77"/>
      <c r="AC54" s="77"/>
      <c r="AD54" s="77"/>
      <c r="AE54" s="78" t="s">
        <v>196</v>
      </c>
      <c r="AF54" s="68">
        <f t="shared" si="10"/>
        <v>4</v>
      </c>
      <c r="AG54" s="79"/>
      <c r="AH54" s="77"/>
      <c r="AI54" s="77"/>
      <c r="AJ54" s="77" t="s">
        <v>196</v>
      </c>
      <c r="AK54" s="77"/>
      <c r="AL54" s="77"/>
      <c r="AM54" s="77"/>
      <c r="AN54" s="77"/>
      <c r="AO54" s="77"/>
      <c r="AP54" s="78"/>
      <c r="AQ54" s="68">
        <f t="shared" si="11"/>
        <v>1</v>
      </c>
      <c r="AR54" s="79"/>
      <c r="AS54" s="77"/>
      <c r="AT54" s="77"/>
      <c r="AU54" s="77"/>
      <c r="AV54" s="77"/>
      <c r="AW54" s="77"/>
      <c r="AX54" s="77"/>
      <c r="AY54" s="77"/>
      <c r="AZ54" s="77"/>
      <c r="BA54" s="78"/>
      <c r="BB54" s="68">
        <f t="shared" si="12"/>
        <v>0</v>
      </c>
      <c r="BC54" s="79"/>
      <c r="BD54" s="77"/>
      <c r="BE54" s="77"/>
      <c r="BF54" s="77"/>
      <c r="BG54" s="77"/>
      <c r="BH54" s="77"/>
      <c r="BI54" s="77" t="s">
        <v>196</v>
      </c>
      <c r="BJ54" s="77"/>
      <c r="BK54" s="77"/>
      <c r="BL54" s="78" t="s">
        <v>196</v>
      </c>
      <c r="BM54" s="68">
        <f t="shared" si="13"/>
        <v>2</v>
      </c>
      <c r="BN54" s="79"/>
      <c r="BO54" s="77" t="s">
        <v>196</v>
      </c>
      <c r="BP54" s="77"/>
      <c r="BQ54" s="77"/>
      <c r="BR54" s="77"/>
      <c r="BS54" s="77" t="s">
        <v>196</v>
      </c>
      <c r="BT54" s="77"/>
      <c r="BU54" s="77"/>
      <c r="BV54" s="77"/>
      <c r="BW54" s="77"/>
      <c r="BX54" s="78"/>
      <c r="BY54" s="68">
        <f t="shared" si="14"/>
        <v>2</v>
      </c>
      <c r="BZ54" s="73">
        <f t="shared" si="15"/>
        <v>9</v>
      </c>
    </row>
    <row r="55" spans="1:78" ht="15.75" x14ac:dyDescent="0.25">
      <c r="A55" s="19" t="s">
        <v>243</v>
      </c>
      <c r="B55" s="20" t="s">
        <v>75</v>
      </c>
      <c r="C55" s="74"/>
      <c r="D55" s="69"/>
      <c r="E55" s="69"/>
      <c r="F55" s="69"/>
      <c r="G55" s="69"/>
      <c r="H55" s="69"/>
      <c r="I55" s="75"/>
      <c r="J55" s="107">
        <f t="shared" si="8"/>
        <v>0</v>
      </c>
      <c r="K55" s="74"/>
      <c r="L55" s="69"/>
      <c r="M55" s="69"/>
      <c r="N55" s="69"/>
      <c r="O55" s="69"/>
      <c r="P55" s="80"/>
      <c r="Q55" s="80"/>
      <c r="R55" s="80"/>
      <c r="S55" s="80"/>
      <c r="T55" s="81"/>
      <c r="U55" s="68">
        <f t="shared" si="9"/>
        <v>0</v>
      </c>
      <c r="V55" s="82"/>
      <c r="W55" s="80"/>
      <c r="X55" s="80"/>
      <c r="Y55" s="80" t="s">
        <v>196</v>
      </c>
      <c r="Z55" s="80"/>
      <c r="AA55" s="80"/>
      <c r="AB55" s="80"/>
      <c r="AC55" s="80"/>
      <c r="AD55" s="80"/>
      <c r="AE55" s="81"/>
      <c r="AF55" s="68">
        <f t="shared" si="10"/>
        <v>1</v>
      </c>
      <c r="AG55" s="82"/>
      <c r="AH55" s="80"/>
      <c r="AI55" s="80"/>
      <c r="AJ55" s="80"/>
      <c r="AK55" s="80"/>
      <c r="AL55" s="80"/>
      <c r="AM55" s="80"/>
      <c r="AN55" s="80"/>
      <c r="AO55" s="80"/>
      <c r="AP55" s="81"/>
      <c r="AQ55" s="68">
        <f t="shared" si="11"/>
        <v>0</v>
      </c>
      <c r="AR55" s="82"/>
      <c r="AS55" s="80"/>
      <c r="AT55" s="80"/>
      <c r="AU55" s="80"/>
      <c r="AV55" s="80"/>
      <c r="AW55" s="80"/>
      <c r="AX55" s="80"/>
      <c r="AY55" s="80"/>
      <c r="AZ55" s="80"/>
      <c r="BA55" s="81"/>
      <c r="BB55" s="68">
        <f t="shared" si="12"/>
        <v>0</v>
      </c>
      <c r="BC55" s="82"/>
      <c r="BD55" s="80"/>
      <c r="BE55" s="80"/>
      <c r="BF55" s="80"/>
      <c r="BG55" s="80"/>
      <c r="BH55" s="80"/>
      <c r="BI55" s="80"/>
      <c r="BJ55" s="80"/>
      <c r="BK55" s="80"/>
      <c r="BL55" s="81"/>
      <c r="BM55" s="68">
        <f t="shared" si="13"/>
        <v>0</v>
      </c>
      <c r="BN55" s="82"/>
      <c r="BO55" s="80"/>
      <c r="BP55" s="80"/>
      <c r="BQ55" s="80"/>
      <c r="BR55" s="80" t="s">
        <v>196</v>
      </c>
      <c r="BS55" s="80"/>
      <c r="BT55" s="80"/>
      <c r="BU55" s="80"/>
      <c r="BV55" s="80"/>
      <c r="BW55" s="80"/>
      <c r="BX55" s="81"/>
      <c r="BY55" s="68">
        <f t="shared" si="14"/>
        <v>1</v>
      </c>
      <c r="BZ55" s="73">
        <f t="shared" si="15"/>
        <v>2</v>
      </c>
    </row>
    <row r="56" spans="1:78" ht="15.75" x14ac:dyDescent="0.25">
      <c r="A56" s="19" t="s">
        <v>244</v>
      </c>
      <c r="B56" s="20" t="s">
        <v>188</v>
      </c>
      <c r="C56" s="74"/>
      <c r="D56" s="69"/>
      <c r="E56" s="69"/>
      <c r="F56" s="69"/>
      <c r="G56" s="69"/>
      <c r="H56" s="69"/>
      <c r="I56" s="75"/>
      <c r="J56" s="107">
        <f t="shared" si="8"/>
        <v>0</v>
      </c>
      <c r="K56" s="74"/>
      <c r="L56" s="69"/>
      <c r="M56" s="69"/>
      <c r="N56" s="69"/>
      <c r="O56" s="69" t="s">
        <v>196</v>
      </c>
      <c r="P56" s="80" t="s">
        <v>196</v>
      </c>
      <c r="Q56" s="80"/>
      <c r="R56" s="80"/>
      <c r="S56" s="80"/>
      <c r="T56" s="81"/>
      <c r="U56" s="68">
        <f t="shared" si="9"/>
        <v>2</v>
      </c>
      <c r="V56" s="82"/>
      <c r="W56" s="80"/>
      <c r="X56" s="80"/>
      <c r="Y56" s="80"/>
      <c r="Z56" s="80"/>
      <c r="AA56" s="80"/>
      <c r="AB56" s="80"/>
      <c r="AC56" s="80" t="s">
        <v>196</v>
      </c>
      <c r="AD56" s="80" t="s">
        <v>196</v>
      </c>
      <c r="AE56" s="81" t="s">
        <v>196</v>
      </c>
      <c r="AF56" s="68">
        <f t="shared" si="10"/>
        <v>3</v>
      </c>
      <c r="AG56" s="82" t="s">
        <v>196</v>
      </c>
      <c r="AH56" s="80" t="s">
        <v>196</v>
      </c>
      <c r="AI56" s="80"/>
      <c r="AJ56" s="80" t="s">
        <v>196</v>
      </c>
      <c r="AK56" s="80"/>
      <c r="AL56" s="80" t="s">
        <v>196</v>
      </c>
      <c r="AM56" s="80"/>
      <c r="AN56" s="80"/>
      <c r="AO56" s="80"/>
      <c r="AP56" s="81"/>
      <c r="AQ56" s="68">
        <f t="shared" si="11"/>
        <v>4</v>
      </c>
      <c r="AR56" s="82"/>
      <c r="AS56" s="80"/>
      <c r="AT56" s="80"/>
      <c r="AU56" s="80"/>
      <c r="AV56" s="80"/>
      <c r="AW56" s="80"/>
      <c r="AX56" s="80" t="s">
        <v>196</v>
      </c>
      <c r="AY56" s="80"/>
      <c r="AZ56" s="80"/>
      <c r="BA56" s="81"/>
      <c r="BB56" s="68">
        <f t="shared" si="12"/>
        <v>1</v>
      </c>
      <c r="BC56" s="82"/>
      <c r="BD56" s="80"/>
      <c r="BE56" s="80"/>
      <c r="BF56" s="80"/>
      <c r="BG56" s="80"/>
      <c r="BH56" s="80" t="s">
        <v>196</v>
      </c>
      <c r="BI56" s="80"/>
      <c r="BJ56" s="80"/>
      <c r="BK56" s="80"/>
      <c r="BL56" s="81"/>
      <c r="BM56" s="68">
        <f t="shared" si="13"/>
        <v>1</v>
      </c>
      <c r="BN56" s="82"/>
      <c r="BO56" s="80" t="s">
        <v>196</v>
      </c>
      <c r="BP56" s="80"/>
      <c r="BQ56" s="80" t="s">
        <v>196</v>
      </c>
      <c r="BR56" s="80" t="s">
        <v>196</v>
      </c>
      <c r="BS56" s="80" t="s">
        <v>196</v>
      </c>
      <c r="BT56" s="80" t="s">
        <v>196</v>
      </c>
      <c r="BU56" s="80"/>
      <c r="BV56" s="80"/>
      <c r="BW56" s="80"/>
      <c r="BX56" s="81"/>
      <c r="BY56" s="68">
        <f t="shared" si="14"/>
        <v>5</v>
      </c>
      <c r="BZ56" s="73">
        <f t="shared" si="15"/>
        <v>16</v>
      </c>
    </row>
    <row r="57" spans="1:78" ht="15.75" x14ac:dyDescent="0.25">
      <c r="A57" s="19" t="s">
        <v>245</v>
      </c>
      <c r="B57" s="20" t="s">
        <v>77</v>
      </c>
      <c r="C57" s="74"/>
      <c r="D57" s="69"/>
      <c r="E57" s="69"/>
      <c r="F57" s="69"/>
      <c r="G57" s="69"/>
      <c r="H57" s="69"/>
      <c r="I57" s="75"/>
      <c r="J57" s="107">
        <f t="shared" si="8"/>
        <v>0</v>
      </c>
      <c r="K57" s="74"/>
      <c r="L57" s="69"/>
      <c r="M57" s="69"/>
      <c r="N57" s="69"/>
      <c r="O57" s="69" t="s">
        <v>196</v>
      </c>
      <c r="P57" s="80"/>
      <c r="Q57" s="80"/>
      <c r="R57" s="80"/>
      <c r="S57" s="80"/>
      <c r="T57" s="81"/>
      <c r="U57" s="68">
        <f t="shared" si="9"/>
        <v>1</v>
      </c>
      <c r="V57" s="82"/>
      <c r="W57" s="80"/>
      <c r="X57" s="80"/>
      <c r="Y57" s="80"/>
      <c r="Z57" s="80"/>
      <c r="AA57" s="80"/>
      <c r="AB57" s="80"/>
      <c r="AC57" s="80"/>
      <c r="AD57" s="80"/>
      <c r="AE57" s="81" t="s">
        <v>196</v>
      </c>
      <c r="AF57" s="68">
        <f t="shared" si="10"/>
        <v>1</v>
      </c>
      <c r="AG57" s="82" t="s">
        <v>196</v>
      </c>
      <c r="AH57" s="80" t="s">
        <v>196</v>
      </c>
      <c r="AI57" s="80"/>
      <c r="AJ57" s="80"/>
      <c r="AK57" s="80"/>
      <c r="AL57" s="80"/>
      <c r="AM57" s="80"/>
      <c r="AN57" s="80"/>
      <c r="AO57" s="80"/>
      <c r="AP57" s="81"/>
      <c r="AQ57" s="68">
        <f t="shared" si="11"/>
        <v>2</v>
      </c>
      <c r="AR57" s="82"/>
      <c r="AS57" s="80"/>
      <c r="AT57" s="80"/>
      <c r="AU57" s="80"/>
      <c r="AV57" s="80"/>
      <c r="AW57" s="80"/>
      <c r="AX57" s="80"/>
      <c r="AY57" s="80"/>
      <c r="AZ57" s="80"/>
      <c r="BA57" s="81"/>
      <c r="BB57" s="68">
        <f t="shared" si="12"/>
        <v>0</v>
      </c>
      <c r="BC57" s="82"/>
      <c r="BD57" s="80"/>
      <c r="BE57" s="80"/>
      <c r="BF57" s="80"/>
      <c r="BG57" s="80"/>
      <c r="BH57" s="80"/>
      <c r="BI57" s="80"/>
      <c r="BJ57" s="80"/>
      <c r="BK57" s="80"/>
      <c r="BL57" s="81"/>
      <c r="BM57" s="68">
        <f t="shared" si="13"/>
        <v>0</v>
      </c>
      <c r="BN57" s="82"/>
      <c r="BO57" s="80"/>
      <c r="BP57" s="80"/>
      <c r="BQ57" s="80"/>
      <c r="BR57" s="80"/>
      <c r="BS57" s="80"/>
      <c r="BT57" s="80"/>
      <c r="BU57" s="80"/>
      <c r="BV57" s="80"/>
      <c r="BW57" s="80"/>
      <c r="BX57" s="81"/>
      <c r="BY57" s="68">
        <f t="shared" si="14"/>
        <v>0</v>
      </c>
      <c r="BZ57" s="73">
        <f t="shared" si="15"/>
        <v>4</v>
      </c>
    </row>
    <row r="58" spans="1:78" ht="15.75" x14ac:dyDescent="0.25">
      <c r="A58" s="19" t="s">
        <v>246</v>
      </c>
      <c r="B58" s="20" t="s">
        <v>79</v>
      </c>
      <c r="C58" s="74"/>
      <c r="D58" s="69"/>
      <c r="E58" s="69"/>
      <c r="F58" s="69"/>
      <c r="G58" s="69"/>
      <c r="H58" s="69"/>
      <c r="I58" s="75"/>
      <c r="J58" s="107">
        <f t="shared" si="8"/>
        <v>0</v>
      </c>
      <c r="K58" s="74"/>
      <c r="L58" s="69"/>
      <c r="M58" s="69"/>
      <c r="N58" s="69"/>
      <c r="O58" s="69"/>
      <c r="P58" s="80"/>
      <c r="Q58" s="80"/>
      <c r="R58" s="80"/>
      <c r="S58" s="80"/>
      <c r="T58" s="81"/>
      <c r="U58" s="68">
        <f t="shared" si="9"/>
        <v>0</v>
      </c>
      <c r="V58" s="82"/>
      <c r="W58" s="80"/>
      <c r="X58" s="80"/>
      <c r="Y58" s="80"/>
      <c r="Z58" s="80"/>
      <c r="AA58" s="80"/>
      <c r="AB58" s="80"/>
      <c r="AC58" s="80"/>
      <c r="AD58" s="80"/>
      <c r="AE58" s="81" t="s">
        <v>196</v>
      </c>
      <c r="AF58" s="68">
        <f t="shared" si="10"/>
        <v>1</v>
      </c>
      <c r="AG58" s="82"/>
      <c r="AH58" s="80"/>
      <c r="AI58" s="80"/>
      <c r="AJ58" s="80"/>
      <c r="AK58" s="80"/>
      <c r="AL58" s="80"/>
      <c r="AM58" s="80"/>
      <c r="AN58" s="80"/>
      <c r="AO58" s="80"/>
      <c r="AP58" s="81"/>
      <c r="AQ58" s="68">
        <f t="shared" si="11"/>
        <v>0</v>
      </c>
      <c r="AR58" s="82"/>
      <c r="AS58" s="80"/>
      <c r="AT58" s="80"/>
      <c r="AU58" s="80"/>
      <c r="AV58" s="80"/>
      <c r="AW58" s="80"/>
      <c r="AX58" s="80"/>
      <c r="AY58" s="80"/>
      <c r="AZ58" s="80"/>
      <c r="BA58" s="81"/>
      <c r="BB58" s="68">
        <f t="shared" si="12"/>
        <v>0</v>
      </c>
      <c r="BC58" s="82"/>
      <c r="BD58" s="80"/>
      <c r="BE58" s="80"/>
      <c r="BF58" s="80"/>
      <c r="BG58" s="80"/>
      <c r="BH58" s="80"/>
      <c r="BI58" s="80"/>
      <c r="BJ58" s="80"/>
      <c r="BK58" s="80"/>
      <c r="BL58" s="81"/>
      <c r="BM58" s="68">
        <f t="shared" si="13"/>
        <v>0</v>
      </c>
      <c r="BN58" s="82"/>
      <c r="BO58" s="80"/>
      <c r="BP58" s="80"/>
      <c r="BQ58" s="80"/>
      <c r="BR58" s="80"/>
      <c r="BS58" s="80"/>
      <c r="BT58" s="80"/>
      <c r="BU58" s="80"/>
      <c r="BV58" s="80"/>
      <c r="BW58" s="80"/>
      <c r="BX58" s="81"/>
      <c r="BY58" s="68">
        <f t="shared" si="14"/>
        <v>0</v>
      </c>
      <c r="BZ58" s="73">
        <f t="shared" si="15"/>
        <v>1</v>
      </c>
    </row>
    <row r="59" spans="1:78" ht="15.75" x14ac:dyDescent="0.25">
      <c r="A59" s="19" t="s">
        <v>247</v>
      </c>
      <c r="B59" s="20" t="s">
        <v>81</v>
      </c>
      <c r="C59" s="74"/>
      <c r="D59" s="69"/>
      <c r="E59" s="69"/>
      <c r="F59" s="69"/>
      <c r="G59" s="69"/>
      <c r="H59" s="69"/>
      <c r="I59" s="75"/>
      <c r="J59" s="107">
        <f t="shared" si="8"/>
        <v>0</v>
      </c>
      <c r="K59" s="74"/>
      <c r="L59" s="69"/>
      <c r="M59" s="69"/>
      <c r="N59" s="69"/>
      <c r="O59" s="69"/>
      <c r="P59" s="80"/>
      <c r="Q59" s="80"/>
      <c r="R59" s="80"/>
      <c r="S59" s="80"/>
      <c r="T59" s="81"/>
      <c r="U59" s="68">
        <f t="shared" si="9"/>
        <v>0</v>
      </c>
      <c r="V59" s="82"/>
      <c r="W59" s="80"/>
      <c r="X59" s="80"/>
      <c r="Y59" s="80"/>
      <c r="Z59" s="80"/>
      <c r="AA59" s="80"/>
      <c r="AB59" s="80"/>
      <c r="AC59" s="80"/>
      <c r="AD59" s="80"/>
      <c r="AE59" s="81"/>
      <c r="AF59" s="68">
        <f t="shared" si="10"/>
        <v>0</v>
      </c>
      <c r="AG59" s="82"/>
      <c r="AH59" s="80"/>
      <c r="AI59" s="80"/>
      <c r="AJ59" s="80"/>
      <c r="AK59" s="80"/>
      <c r="AL59" s="80"/>
      <c r="AM59" s="80"/>
      <c r="AN59" s="80"/>
      <c r="AO59" s="80"/>
      <c r="AP59" s="81"/>
      <c r="AQ59" s="68">
        <f t="shared" si="11"/>
        <v>0</v>
      </c>
      <c r="AR59" s="82"/>
      <c r="AS59" s="80"/>
      <c r="AT59" s="80"/>
      <c r="AU59" s="80" t="s">
        <v>196</v>
      </c>
      <c r="AV59" s="80"/>
      <c r="AW59" s="80"/>
      <c r="AX59" s="80" t="s">
        <v>196</v>
      </c>
      <c r="AY59" s="80"/>
      <c r="AZ59" s="80"/>
      <c r="BA59" s="81"/>
      <c r="BB59" s="68">
        <f t="shared" si="12"/>
        <v>2</v>
      </c>
      <c r="BC59" s="82"/>
      <c r="BD59" s="80"/>
      <c r="BE59" s="80"/>
      <c r="BF59" s="80"/>
      <c r="BG59" s="80"/>
      <c r="BH59" s="80"/>
      <c r="BI59" s="80"/>
      <c r="BJ59" s="80" t="s">
        <v>196</v>
      </c>
      <c r="BK59" s="80"/>
      <c r="BL59" s="81"/>
      <c r="BM59" s="68">
        <f t="shared" si="13"/>
        <v>1</v>
      </c>
      <c r="BN59" s="82"/>
      <c r="BO59" s="80"/>
      <c r="BP59" s="80"/>
      <c r="BQ59" s="80"/>
      <c r="BR59" s="80"/>
      <c r="BS59" s="80" t="s">
        <v>196</v>
      </c>
      <c r="BT59" s="80"/>
      <c r="BU59" s="80"/>
      <c r="BV59" s="80"/>
      <c r="BW59" s="80"/>
      <c r="BX59" s="81"/>
      <c r="BY59" s="68">
        <f t="shared" si="14"/>
        <v>1</v>
      </c>
      <c r="BZ59" s="73">
        <f t="shared" si="15"/>
        <v>4</v>
      </c>
    </row>
    <row r="60" spans="1:78" ht="15.75" x14ac:dyDescent="0.25">
      <c r="A60" s="19" t="s">
        <v>248</v>
      </c>
      <c r="B60" s="20" t="s">
        <v>83</v>
      </c>
      <c r="C60" s="74"/>
      <c r="D60" s="69"/>
      <c r="E60" s="69"/>
      <c r="F60" s="69"/>
      <c r="G60" s="69"/>
      <c r="H60" s="69"/>
      <c r="I60" s="75"/>
      <c r="J60" s="107">
        <f t="shared" si="8"/>
        <v>0</v>
      </c>
      <c r="K60" s="74"/>
      <c r="L60" s="69"/>
      <c r="M60" s="69"/>
      <c r="N60" s="69"/>
      <c r="O60" s="69"/>
      <c r="P60" s="80"/>
      <c r="Q60" s="80"/>
      <c r="R60" s="80"/>
      <c r="S60" s="80"/>
      <c r="T60" s="81"/>
      <c r="U60" s="68">
        <f t="shared" si="9"/>
        <v>0</v>
      </c>
      <c r="V60" s="82"/>
      <c r="W60" s="80"/>
      <c r="X60" s="80"/>
      <c r="Y60" s="80" t="s">
        <v>196</v>
      </c>
      <c r="Z60" s="80"/>
      <c r="AA60" s="80"/>
      <c r="AB60" s="80"/>
      <c r="AC60" s="80"/>
      <c r="AD60" s="80"/>
      <c r="AE60" s="81" t="s">
        <v>196</v>
      </c>
      <c r="AF60" s="68">
        <f t="shared" si="10"/>
        <v>2</v>
      </c>
      <c r="AG60" s="82"/>
      <c r="AH60" s="80" t="s">
        <v>196</v>
      </c>
      <c r="AI60" s="80"/>
      <c r="AJ60" s="80"/>
      <c r="AK60" s="80"/>
      <c r="AL60" s="80"/>
      <c r="AM60" s="80"/>
      <c r="AN60" s="80"/>
      <c r="AO60" s="80"/>
      <c r="AP60" s="81"/>
      <c r="AQ60" s="68">
        <f t="shared" si="11"/>
        <v>1</v>
      </c>
      <c r="AR60" s="82"/>
      <c r="AS60" s="80"/>
      <c r="AT60" s="80"/>
      <c r="AU60" s="80"/>
      <c r="AV60" s="80"/>
      <c r="AW60" s="80"/>
      <c r="AX60" s="80"/>
      <c r="AY60" s="80"/>
      <c r="AZ60" s="80"/>
      <c r="BA60" s="81"/>
      <c r="BB60" s="68">
        <f t="shared" si="12"/>
        <v>0</v>
      </c>
      <c r="BC60" s="82"/>
      <c r="BD60" s="80"/>
      <c r="BE60" s="80"/>
      <c r="BF60" s="80"/>
      <c r="BG60" s="80"/>
      <c r="BH60" s="80"/>
      <c r="BI60" s="80"/>
      <c r="BJ60" s="80"/>
      <c r="BK60" s="80"/>
      <c r="BL60" s="81"/>
      <c r="BM60" s="68">
        <f t="shared" si="13"/>
        <v>0</v>
      </c>
      <c r="BN60" s="82"/>
      <c r="BO60" s="80"/>
      <c r="BP60" s="80"/>
      <c r="BQ60" s="80"/>
      <c r="BR60" s="80"/>
      <c r="BS60" s="80" t="s">
        <v>196</v>
      </c>
      <c r="BT60" s="80"/>
      <c r="BU60" s="80"/>
      <c r="BV60" s="80"/>
      <c r="BW60" s="80"/>
      <c r="BX60" s="81"/>
      <c r="BY60" s="68">
        <f t="shared" si="14"/>
        <v>1</v>
      </c>
      <c r="BZ60" s="73">
        <f t="shared" si="15"/>
        <v>4</v>
      </c>
    </row>
    <row r="61" spans="1:78" ht="15.6" x14ac:dyDescent="0.3">
      <c r="A61" s="19" t="s">
        <v>249</v>
      </c>
      <c r="B61" s="20" t="s">
        <v>85</v>
      </c>
      <c r="C61" s="74"/>
      <c r="D61" s="69"/>
      <c r="E61" s="69"/>
      <c r="F61" s="69"/>
      <c r="G61" s="69"/>
      <c r="H61" s="69"/>
      <c r="I61" s="75"/>
      <c r="J61" s="107">
        <f t="shared" si="8"/>
        <v>0</v>
      </c>
      <c r="K61" s="74"/>
      <c r="L61" s="69"/>
      <c r="M61" s="69"/>
      <c r="N61" s="69"/>
      <c r="O61" s="69"/>
      <c r="P61" s="80"/>
      <c r="Q61" s="80"/>
      <c r="R61" s="80"/>
      <c r="S61" s="80"/>
      <c r="T61" s="81"/>
      <c r="U61" s="68">
        <f t="shared" si="9"/>
        <v>0</v>
      </c>
      <c r="V61" s="82"/>
      <c r="W61" s="80"/>
      <c r="X61" s="80"/>
      <c r="Y61" s="80"/>
      <c r="Z61" s="80"/>
      <c r="AA61" s="80" t="s">
        <v>196</v>
      </c>
      <c r="AB61" s="80"/>
      <c r="AC61" s="80"/>
      <c r="AD61" s="80"/>
      <c r="AE61" s="81"/>
      <c r="AF61" s="68">
        <f t="shared" si="10"/>
        <v>1</v>
      </c>
      <c r="AG61" s="82"/>
      <c r="AH61" s="80"/>
      <c r="AI61" s="80"/>
      <c r="AJ61" s="80"/>
      <c r="AK61" s="80"/>
      <c r="AL61" s="80"/>
      <c r="AM61" s="80"/>
      <c r="AN61" s="80" t="s">
        <v>196</v>
      </c>
      <c r="AO61" s="80" t="s">
        <v>196</v>
      </c>
      <c r="AP61" s="81"/>
      <c r="AQ61" s="68">
        <f t="shared" si="11"/>
        <v>2</v>
      </c>
      <c r="AR61" s="82"/>
      <c r="AS61" s="80"/>
      <c r="AT61" s="80" t="s">
        <v>196</v>
      </c>
      <c r="AU61" s="80"/>
      <c r="AV61" s="80"/>
      <c r="AW61" s="80" t="s">
        <v>196</v>
      </c>
      <c r="AX61" s="80"/>
      <c r="AY61" s="80"/>
      <c r="AZ61" s="80"/>
      <c r="BA61" s="81"/>
      <c r="BB61" s="68">
        <f t="shared" si="12"/>
        <v>2</v>
      </c>
      <c r="BC61" s="82"/>
      <c r="BD61" s="80"/>
      <c r="BE61" s="80"/>
      <c r="BF61" s="80"/>
      <c r="BG61" s="80"/>
      <c r="BH61" s="80" t="s">
        <v>196</v>
      </c>
      <c r="BI61" s="80" t="s">
        <v>196</v>
      </c>
      <c r="BJ61" s="80" t="s">
        <v>196</v>
      </c>
      <c r="BK61" s="80"/>
      <c r="BL61" s="81" t="s">
        <v>196</v>
      </c>
      <c r="BM61" s="68">
        <f t="shared" si="13"/>
        <v>4</v>
      </c>
      <c r="BN61" s="82" t="s">
        <v>196</v>
      </c>
      <c r="BO61" s="80" t="s">
        <v>196</v>
      </c>
      <c r="BP61" s="80"/>
      <c r="BQ61" s="80" t="s">
        <v>196</v>
      </c>
      <c r="BR61" s="80" t="s">
        <v>196</v>
      </c>
      <c r="BS61" s="80" t="s">
        <v>196</v>
      </c>
      <c r="BT61" s="80" t="s">
        <v>196</v>
      </c>
      <c r="BU61" s="80" t="s">
        <v>196</v>
      </c>
      <c r="BV61" s="80" t="s">
        <v>196</v>
      </c>
      <c r="BW61" s="80"/>
      <c r="BX61" s="81" t="s">
        <v>196</v>
      </c>
      <c r="BY61" s="68">
        <f t="shared" si="14"/>
        <v>9</v>
      </c>
      <c r="BZ61" s="73">
        <f t="shared" si="15"/>
        <v>18</v>
      </c>
    </row>
    <row r="62" spans="1:78" ht="15.6" x14ac:dyDescent="0.3">
      <c r="A62" s="19" t="s">
        <v>250</v>
      </c>
      <c r="B62" s="20" t="s">
        <v>87</v>
      </c>
      <c r="C62" s="74"/>
      <c r="D62" s="69"/>
      <c r="E62" s="69"/>
      <c r="F62" s="69"/>
      <c r="G62" s="69"/>
      <c r="H62" s="69"/>
      <c r="I62" s="75"/>
      <c r="J62" s="107">
        <f t="shared" si="8"/>
        <v>0</v>
      </c>
      <c r="K62" s="74"/>
      <c r="L62" s="69"/>
      <c r="M62" s="69"/>
      <c r="N62" s="69"/>
      <c r="O62" s="69"/>
      <c r="P62" s="80"/>
      <c r="Q62" s="80"/>
      <c r="R62" s="80"/>
      <c r="S62" s="80"/>
      <c r="T62" s="81"/>
      <c r="U62" s="68">
        <f t="shared" si="9"/>
        <v>0</v>
      </c>
      <c r="V62" s="82"/>
      <c r="W62" s="80"/>
      <c r="X62" s="80"/>
      <c r="Y62" s="80"/>
      <c r="Z62" s="80" t="s">
        <v>196</v>
      </c>
      <c r="AA62" s="80"/>
      <c r="AB62" s="80"/>
      <c r="AC62" s="80"/>
      <c r="AD62" s="80"/>
      <c r="AE62" s="81"/>
      <c r="AF62" s="68">
        <f t="shared" si="10"/>
        <v>1</v>
      </c>
      <c r="AG62" s="82"/>
      <c r="AH62" s="80"/>
      <c r="AI62" s="80"/>
      <c r="AJ62" s="80"/>
      <c r="AK62" s="80"/>
      <c r="AL62" s="80"/>
      <c r="AM62" s="80"/>
      <c r="AN62" s="80"/>
      <c r="AO62" s="80"/>
      <c r="AP62" s="81"/>
      <c r="AQ62" s="68">
        <f t="shared" si="11"/>
        <v>0</v>
      </c>
      <c r="AR62" s="82"/>
      <c r="AS62" s="80"/>
      <c r="AT62" s="80"/>
      <c r="AU62" s="80"/>
      <c r="AV62" s="80"/>
      <c r="AW62" s="80" t="s">
        <v>196</v>
      </c>
      <c r="AX62" s="80"/>
      <c r="AY62" s="80"/>
      <c r="AZ62" s="80"/>
      <c r="BA62" s="81"/>
      <c r="BB62" s="68">
        <f t="shared" si="12"/>
        <v>1</v>
      </c>
      <c r="BC62" s="82"/>
      <c r="BD62" s="80"/>
      <c r="BE62" s="80"/>
      <c r="BF62" s="80"/>
      <c r="BG62" s="80"/>
      <c r="BH62" s="80"/>
      <c r="BI62" s="80"/>
      <c r="BJ62" s="80"/>
      <c r="BK62" s="80"/>
      <c r="BL62" s="81"/>
      <c r="BM62" s="68">
        <f t="shared" si="13"/>
        <v>0</v>
      </c>
      <c r="BN62" s="82"/>
      <c r="BO62" s="80"/>
      <c r="BP62" s="80"/>
      <c r="BQ62" s="80"/>
      <c r="BR62" s="80"/>
      <c r="BS62" s="80" t="s">
        <v>196</v>
      </c>
      <c r="BT62" s="80" t="s">
        <v>196</v>
      </c>
      <c r="BU62" s="80" t="s">
        <v>196</v>
      </c>
      <c r="BV62" s="80" t="s">
        <v>196</v>
      </c>
      <c r="BW62" s="80"/>
      <c r="BX62" s="81"/>
      <c r="BY62" s="68">
        <f t="shared" si="14"/>
        <v>4</v>
      </c>
      <c r="BZ62" s="73">
        <f t="shared" si="15"/>
        <v>6</v>
      </c>
    </row>
    <row r="63" spans="1:78" ht="15.75" x14ac:dyDescent="0.25">
      <c r="A63" s="19" t="s">
        <v>251</v>
      </c>
      <c r="B63" s="20" t="s">
        <v>190</v>
      </c>
      <c r="C63" s="74"/>
      <c r="D63" s="69"/>
      <c r="E63" s="69"/>
      <c r="F63" s="69"/>
      <c r="G63" s="69"/>
      <c r="H63" s="69"/>
      <c r="I63" s="75"/>
      <c r="J63" s="107">
        <f t="shared" si="8"/>
        <v>0</v>
      </c>
      <c r="K63" s="74"/>
      <c r="L63" s="69"/>
      <c r="M63" s="69"/>
      <c r="N63" s="69"/>
      <c r="O63" s="69"/>
      <c r="P63" s="80"/>
      <c r="Q63" s="80"/>
      <c r="R63" s="80"/>
      <c r="S63" s="80"/>
      <c r="T63" s="81"/>
      <c r="U63" s="68">
        <f t="shared" si="9"/>
        <v>0</v>
      </c>
      <c r="V63" s="82"/>
      <c r="W63" s="80"/>
      <c r="X63" s="80"/>
      <c r="Y63" s="80"/>
      <c r="Z63" s="80"/>
      <c r="AA63" s="80"/>
      <c r="AB63" s="80"/>
      <c r="AC63" s="80"/>
      <c r="AD63" s="80"/>
      <c r="AE63" s="81"/>
      <c r="AF63" s="68">
        <f t="shared" si="10"/>
        <v>0</v>
      </c>
      <c r="AG63" s="82"/>
      <c r="AH63" s="80"/>
      <c r="AI63" s="80"/>
      <c r="AJ63" s="80"/>
      <c r="AK63" s="80"/>
      <c r="AL63" s="80"/>
      <c r="AM63" s="80"/>
      <c r="AN63" s="80"/>
      <c r="AO63" s="80"/>
      <c r="AP63" s="81"/>
      <c r="AQ63" s="68">
        <f t="shared" si="11"/>
        <v>0</v>
      </c>
      <c r="AR63" s="82"/>
      <c r="AS63" s="80" t="s">
        <v>196</v>
      </c>
      <c r="AT63" s="80"/>
      <c r="AU63" s="80"/>
      <c r="AV63" s="80"/>
      <c r="AW63" s="80"/>
      <c r="AX63" s="80"/>
      <c r="AY63" s="80"/>
      <c r="AZ63" s="80"/>
      <c r="BA63" s="81"/>
      <c r="BB63" s="68">
        <f t="shared" si="12"/>
        <v>1</v>
      </c>
      <c r="BC63" s="82"/>
      <c r="BD63" s="80"/>
      <c r="BE63" s="80"/>
      <c r="BF63" s="80"/>
      <c r="BG63" s="80"/>
      <c r="BH63" s="80"/>
      <c r="BI63" s="80"/>
      <c r="BJ63" s="80" t="s">
        <v>196</v>
      </c>
      <c r="BK63" s="80"/>
      <c r="BL63" s="81" t="s">
        <v>196</v>
      </c>
      <c r="BM63" s="68">
        <f t="shared" si="13"/>
        <v>2</v>
      </c>
      <c r="BN63" s="82" t="s">
        <v>196</v>
      </c>
      <c r="BO63" s="80" t="s">
        <v>196</v>
      </c>
      <c r="BP63" s="80"/>
      <c r="BQ63" s="80" t="s">
        <v>196</v>
      </c>
      <c r="BR63" s="80" t="s">
        <v>196</v>
      </c>
      <c r="BS63" s="80" t="s">
        <v>196</v>
      </c>
      <c r="BT63" s="80"/>
      <c r="BU63" s="80" t="s">
        <v>196</v>
      </c>
      <c r="BV63" s="80"/>
      <c r="BW63" s="80"/>
      <c r="BX63" s="81" t="s">
        <v>196</v>
      </c>
      <c r="BY63" s="68">
        <f t="shared" si="14"/>
        <v>7</v>
      </c>
      <c r="BZ63" s="73">
        <f t="shared" si="15"/>
        <v>10</v>
      </c>
    </row>
    <row r="64" spans="1:78" ht="15.75" x14ac:dyDescent="0.25">
      <c r="A64" s="19" t="s">
        <v>252</v>
      </c>
      <c r="B64" s="20" t="s">
        <v>89</v>
      </c>
      <c r="C64" s="74"/>
      <c r="D64" s="69"/>
      <c r="E64" s="69"/>
      <c r="F64" s="69"/>
      <c r="G64" s="69"/>
      <c r="H64" s="69"/>
      <c r="I64" s="75" t="s">
        <v>196</v>
      </c>
      <c r="J64" s="107">
        <f t="shared" si="8"/>
        <v>1</v>
      </c>
      <c r="K64" s="74"/>
      <c r="L64" s="69"/>
      <c r="M64" s="69"/>
      <c r="N64" s="69"/>
      <c r="O64" s="69" t="s">
        <v>196</v>
      </c>
      <c r="P64" s="80"/>
      <c r="Q64" s="80"/>
      <c r="R64" s="80"/>
      <c r="S64" s="80"/>
      <c r="T64" s="81"/>
      <c r="U64" s="68">
        <f t="shared" si="9"/>
        <v>1</v>
      </c>
      <c r="V64" s="82"/>
      <c r="W64" s="80"/>
      <c r="X64" s="80"/>
      <c r="Y64" s="80" t="s">
        <v>196</v>
      </c>
      <c r="Z64" s="80"/>
      <c r="AA64" s="80"/>
      <c r="AB64" s="80"/>
      <c r="AC64" s="80"/>
      <c r="AD64" s="80"/>
      <c r="AE64" s="81"/>
      <c r="AF64" s="68">
        <f t="shared" si="10"/>
        <v>1</v>
      </c>
      <c r="AG64" s="82"/>
      <c r="AH64" s="80"/>
      <c r="AI64" s="80"/>
      <c r="AJ64" s="80"/>
      <c r="AK64" s="80"/>
      <c r="AL64" s="80"/>
      <c r="AM64" s="80"/>
      <c r="AN64" s="80"/>
      <c r="AO64" s="80"/>
      <c r="AP64" s="81"/>
      <c r="AQ64" s="68">
        <f t="shared" si="11"/>
        <v>0</v>
      </c>
      <c r="AR64" s="82"/>
      <c r="AS64" s="80"/>
      <c r="AT64" s="80"/>
      <c r="AU64" s="80"/>
      <c r="AV64" s="80"/>
      <c r="AW64" s="80"/>
      <c r="AX64" s="80"/>
      <c r="AY64" s="80"/>
      <c r="AZ64" s="80"/>
      <c r="BA64" s="81"/>
      <c r="BB64" s="68">
        <f t="shared" si="12"/>
        <v>0</v>
      </c>
      <c r="BC64" s="82"/>
      <c r="BD64" s="80"/>
      <c r="BE64" s="80"/>
      <c r="BF64" s="80"/>
      <c r="BG64" s="80"/>
      <c r="BH64" s="80"/>
      <c r="BI64" s="80"/>
      <c r="BJ64" s="80"/>
      <c r="BK64" s="80"/>
      <c r="BL64" s="81"/>
      <c r="BM64" s="68">
        <f t="shared" si="13"/>
        <v>0</v>
      </c>
      <c r="BN64" s="82"/>
      <c r="BO64" s="80"/>
      <c r="BP64" s="80"/>
      <c r="BQ64" s="80"/>
      <c r="BR64" s="80"/>
      <c r="BS64" s="80"/>
      <c r="BT64" s="80"/>
      <c r="BU64" s="80"/>
      <c r="BV64" s="80"/>
      <c r="BW64" s="80"/>
      <c r="BX64" s="81"/>
      <c r="BY64" s="68">
        <f t="shared" si="14"/>
        <v>0</v>
      </c>
      <c r="BZ64" s="73">
        <f t="shared" si="15"/>
        <v>3</v>
      </c>
    </row>
    <row r="65" spans="1:78" ht="15.75" x14ac:dyDescent="0.25">
      <c r="A65" s="19" t="s">
        <v>253</v>
      </c>
      <c r="B65" s="20" t="s">
        <v>91</v>
      </c>
      <c r="C65" s="74"/>
      <c r="D65" s="69"/>
      <c r="E65" s="69"/>
      <c r="F65" s="69"/>
      <c r="G65" s="69"/>
      <c r="H65" s="69"/>
      <c r="I65" s="75"/>
      <c r="J65" s="107">
        <f t="shared" si="8"/>
        <v>0</v>
      </c>
      <c r="K65" s="74"/>
      <c r="L65" s="69"/>
      <c r="M65" s="69"/>
      <c r="N65" s="69"/>
      <c r="O65" s="69"/>
      <c r="P65" s="80"/>
      <c r="Q65" s="80"/>
      <c r="R65" s="80"/>
      <c r="S65" s="80"/>
      <c r="T65" s="81"/>
      <c r="U65" s="68">
        <f t="shared" si="9"/>
        <v>0</v>
      </c>
      <c r="V65" s="82"/>
      <c r="W65" s="80"/>
      <c r="X65" s="80"/>
      <c r="Y65" s="80"/>
      <c r="Z65" s="80"/>
      <c r="AA65" s="80"/>
      <c r="AB65" s="80"/>
      <c r="AC65" s="80"/>
      <c r="AD65" s="80"/>
      <c r="AE65" s="81"/>
      <c r="AF65" s="68">
        <f t="shared" si="10"/>
        <v>0</v>
      </c>
      <c r="AG65" s="82"/>
      <c r="AH65" s="80" t="s">
        <v>196</v>
      </c>
      <c r="AI65" s="80"/>
      <c r="AJ65" s="80"/>
      <c r="AK65" s="80"/>
      <c r="AL65" s="80"/>
      <c r="AM65" s="80"/>
      <c r="AN65" s="80"/>
      <c r="AO65" s="80"/>
      <c r="AP65" s="81"/>
      <c r="AQ65" s="68">
        <f t="shared" si="11"/>
        <v>1</v>
      </c>
      <c r="AR65" s="82"/>
      <c r="AS65" s="80"/>
      <c r="AT65" s="80"/>
      <c r="AU65" s="80"/>
      <c r="AV65" s="80"/>
      <c r="AW65" s="80"/>
      <c r="AX65" s="80"/>
      <c r="AY65" s="80"/>
      <c r="AZ65" s="80"/>
      <c r="BA65" s="81"/>
      <c r="BB65" s="68">
        <f t="shared" si="12"/>
        <v>0</v>
      </c>
      <c r="BC65" s="82"/>
      <c r="BD65" s="80"/>
      <c r="BE65" s="80"/>
      <c r="BF65" s="80"/>
      <c r="BG65" s="80"/>
      <c r="BH65" s="80"/>
      <c r="BI65" s="80"/>
      <c r="BJ65" s="80"/>
      <c r="BK65" s="80"/>
      <c r="BL65" s="81"/>
      <c r="BM65" s="68">
        <f t="shared" si="13"/>
        <v>0</v>
      </c>
      <c r="BN65" s="82"/>
      <c r="BO65" s="80"/>
      <c r="BP65" s="80"/>
      <c r="BQ65" s="80"/>
      <c r="BR65" s="80"/>
      <c r="BS65" s="80"/>
      <c r="BT65" s="80"/>
      <c r="BU65" s="80"/>
      <c r="BV65" s="80"/>
      <c r="BW65" s="80"/>
      <c r="BX65" s="81"/>
      <c r="BY65" s="68">
        <f t="shared" si="14"/>
        <v>0</v>
      </c>
      <c r="BZ65" s="73">
        <f t="shared" si="15"/>
        <v>1</v>
      </c>
    </row>
    <row r="66" spans="1:78" ht="15.75" x14ac:dyDescent="0.25">
      <c r="A66" s="19" t="s">
        <v>254</v>
      </c>
      <c r="B66" s="20" t="s">
        <v>93</v>
      </c>
      <c r="C66" s="74"/>
      <c r="D66" s="69"/>
      <c r="E66" s="69"/>
      <c r="F66" s="69"/>
      <c r="G66" s="69"/>
      <c r="H66" s="69"/>
      <c r="I66" s="75"/>
      <c r="J66" s="107">
        <f t="shared" si="8"/>
        <v>0</v>
      </c>
      <c r="K66" s="74"/>
      <c r="L66" s="69"/>
      <c r="M66" s="69"/>
      <c r="N66" s="69"/>
      <c r="O66" s="69"/>
      <c r="P66" s="80"/>
      <c r="Q66" s="80"/>
      <c r="R66" s="80"/>
      <c r="S66" s="80"/>
      <c r="T66" s="81"/>
      <c r="U66" s="68">
        <f t="shared" si="9"/>
        <v>0</v>
      </c>
      <c r="V66" s="82"/>
      <c r="W66" s="80" t="s">
        <v>196</v>
      </c>
      <c r="X66" s="80"/>
      <c r="Y66" s="80" t="s">
        <v>196</v>
      </c>
      <c r="Z66" s="80"/>
      <c r="AA66" s="80"/>
      <c r="AB66" s="80"/>
      <c r="AC66" s="80"/>
      <c r="AD66" s="80" t="s">
        <v>196</v>
      </c>
      <c r="AE66" s="81"/>
      <c r="AF66" s="68">
        <f t="shared" si="10"/>
        <v>3</v>
      </c>
      <c r="AG66" s="82"/>
      <c r="AH66" s="80"/>
      <c r="AI66" s="80"/>
      <c r="AJ66" s="80"/>
      <c r="AK66" s="80"/>
      <c r="AL66" s="80"/>
      <c r="AM66" s="80"/>
      <c r="AN66" s="80"/>
      <c r="AO66" s="80"/>
      <c r="AP66" s="81"/>
      <c r="AQ66" s="68">
        <f t="shared" si="11"/>
        <v>0</v>
      </c>
      <c r="AR66" s="82"/>
      <c r="AS66" s="80"/>
      <c r="AT66" s="80"/>
      <c r="AU66" s="80"/>
      <c r="AV66" s="80"/>
      <c r="AW66" s="80"/>
      <c r="AX66" s="80"/>
      <c r="AY66" s="80"/>
      <c r="AZ66" s="80"/>
      <c r="BA66" s="81"/>
      <c r="BB66" s="68">
        <f t="shared" si="12"/>
        <v>0</v>
      </c>
      <c r="BC66" s="82"/>
      <c r="BD66" s="80"/>
      <c r="BE66" s="80"/>
      <c r="BF66" s="80"/>
      <c r="BG66" s="80"/>
      <c r="BH66" s="80"/>
      <c r="BI66" s="80"/>
      <c r="BJ66" s="80"/>
      <c r="BK66" s="80"/>
      <c r="BL66" s="81"/>
      <c r="BM66" s="68">
        <f t="shared" si="13"/>
        <v>0</v>
      </c>
      <c r="BN66" s="82"/>
      <c r="BO66" s="80" t="s">
        <v>196</v>
      </c>
      <c r="BP66" s="80"/>
      <c r="BQ66" s="80"/>
      <c r="BR66" s="80" t="s">
        <v>196</v>
      </c>
      <c r="BS66" s="80" t="s">
        <v>196</v>
      </c>
      <c r="BT66" s="80" t="s">
        <v>196</v>
      </c>
      <c r="BU66" s="80" t="s">
        <v>196</v>
      </c>
      <c r="BV66" s="80"/>
      <c r="BW66" s="80"/>
      <c r="BX66" s="81"/>
      <c r="BY66" s="68">
        <f t="shared" si="14"/>
        <v>5</v>
      </c>
      <c r="BZ66" s="73">
        <f t="shared" si="15"/>
        <v>8</v>
      </c>
    </row>
    <row r="67" spans="1:78" s="4" customFormat="1" ht="15.6" x14ac:dyDescent="0.3">
      <c r="A67" s="19" t="s">
        <v>255</v>
      </c>
      <c r="B67" s="20" t="s">
        <v>95</v>
      </c>
      <c r="C67" s="74"/>
      <c r="D67" s="69"/>
      <c r="E67" s="69"/>
      <c r="F67" s="69" t="s">
        <v>196</v>
      </c>
      <c r="G67" s="69" t="s">
        <v>196</v>
      </c>
      <c r="H67" s="69" t="s">
        <v>196</v>
      </c>
      <c r="I67" s="75"/>
      <c r="J67" s="107">
        <f t="shared" si="8"/>
        <v>3</v>
      </c>
      <c r="K67" s="74"/>
      <c r="L67" s="69"/>
      <c r="M67" s="69"/>
      <c r="N67" s="69"/>
      <c r="O67" s="69" t="s">
        <v>196</v>
      </c>
      <c r="P67" s="77" t="s">
        <v>196</v>
      </c>
      <c r="Q67" s="77"/>
      <c r="R67" s="77"/>
      <c r="S67" s="77" t="s">
        <v>196</v>
      </c>
      <c r="T67" s="78"/>
      <c r="U67" s="68">
        <f t="shared" si="9"/>
        <v>3</v>
      </c>
      <c r="V67" s="79"/>
      <c r="W67" s="77" t="s">
        <v>196</v>
      </c>
      <c r="X67" s="77" t="s">
        <v>196</v>
      </c>
      <c r="Y67" s="77"/>
      <c r="Z67" s="77" t="s">
        <v>196</v>
      </c>
      <c r="AA67" s="77" t="s">
        <v>196</v>
      </c>
      <c r="AB67" s="77"/>
      <c r="AC67" s="77"/>
      <c r="AD67" s="77" t="s">
        <v>196</v>
      </c>
      <c r="AE67" s="78" t="s">
        <v>196</v>
      </c>
      <c r="AF67" s="68">
        <f t="shared" si="10"/>
        <v>6</v>
      </c>
      <c r="AG67" s="79" t="s">
        <v>196</v>
      </c>
      <c r="AH67" s="77"/>
      <c r="AI67" s="77"/>
      <c r="AJ67" s="77"/>
      <c r="AK67" s="77"/>
      <c r="AL67" s="77"/>
      <c r="AM67" s="77"/>
      <c r="AN67" s="77" t="s">
        <v>196</v>
      </c>
      <c r="AO67" s="77"/>
      <c r="AP67" s="78"/>
      <c r="AQ67" s="68">
        <f t="shared" si="11"/>
        <v>2</v>
      </c>
      <c r="AR67" s="79"/>
      <c r="AS67" s="77"/>
      <c r="AT67" s="77"/>
      <c r="AU67" s="77"/>
      <c r="AV67" s="77"/>
      <c r="AW67" s="77"/>
      <c r="AX67" s="77" t="s">
        <v>196</v>
      </c>
      <c r="AY67" s="77" t="s">
        <v>196</v>
      </c>
      <c r="AZ67" s="77"/>
      <c r="BA67" s="78"/>
      <c r="BB67" s="68">
        <f t="shared" si="12"/>
        <v>2</v>
      </c>
      <c r="BC67" s="79"/>
      <c r="BD67" s="77"/>
      <c r="BE67" s="77"/>
      <c r="BF67" s="77"/>
      <c r="BG67" s="77"/>
      <c r="BH67" s="77" t="s">
        <v>196</v>
      </c>
      <c r="BI67" s="77"/>
      <c r="BJ67" s="77" t="s">
        <v>196</v>
      </c>
      <c r="BK67" s="77"/>
      <c r="BL67" s="78" t="s">
        <v>196</v>
      </c>
      <c r="BM67" s="68">
        <f t="shared" si="13"/>
        <v>3</v>
      </c>
      <c r="BN67" s="79" t="s">
        <v>196</v>
      </c>
      <c r="BO67" s="77" t="s">
        <v>196</v>
      </c>
      <c r="BP67" s="77"/>
      <c r="BQ67" s="77" t="s">
        <v>196</v>
      </c>
      <c r="BR67" s="77" t="s">
        <v>196</v>
      </c>
      <c r="BS67" s="77" t="s">
        <v>196</v>
      </c>
      <c r="BT67" s="77" t="s">
        <v>196</v>
      </c>
      <c r="BU67" s="77" t="s">
        <v>196</v>
      </c>
      <c r="BV67" s="77" t="s">
        <v>196</v>
      </c>
      <c r="BW67" s="77"/>
      <c r="BX67" s="78" t="s">
        <v>196</v>
      </c>
      <c r="BY67" s="68">
        <f t="shared" si="14"/>
        <v>9</v>
      </c>
      <c r="BZ67" s="73">
        <f t="shared" si="15"/>
        <v>28</v>
      </c>
    </row>
    <row r="68" spans="1:78" ht="15.75" x14ac:dyDescent="0.25">
      <c r="A68" s="19" t="s">
        <v>256</v>
      </c>
      <c r="B68" s="20" t="s">
        <v>97</v>
      </c>
      <c r="C68" s="74"/>
      <c r="D68" s="69"/>
      <c r="E68" s="69"/>
      <c r="F68" s="69"/>
      <c r="G68" s="69"/>
      <c r="H68" s="69"/>
      <c r="I68" s="75"/>
      <c r="J68" s="107">
        <f t="shared" si="8"/>
        <v>0</v>
      </c>
      <c r="K68" s="74"/>
      <c r="L68" s="69"/>
      <c r="M68" s="69"/>
      <c r="N68" s="69"/>
      <c r="O68" s="69"/>
      <c r="P68" s="80" t="s">
        <v>196</v>
      </c>
      <c r="Q68" s="80"/>
      <c r="R68" s="80"/>
      <c r="S68" s="80"/>
      <c r="T68" s="81"/>
      <c r="U68" s="68">
        <f t="shared" si="9"/>
        <v>1</v>
      </c>
      <c r="V68" s="82"/>
      <c r="W68" s="80"/>
      <c r="X68" s="80"/>
      <c r="Y68" s="80" t="s">
        <v>196</v>
      </c>
      <c r="Z68" s="80"/>
      <c r="AA68" s="80" t="s">
        <v>196</v>
      </c>
      <c r="AB68" s="80"/>
      <c r="AC68" s="80"/>
      <c r="AD68" s="80"/>
      <c r="AE68" s="81"/>
      <c r="AF68" s="68">
        <f t="shared" si="10"/>
        <v>2</v>
      </c>
      <c r="AG68" s="82"/>
      <c r="AH68" s="80"/>
      <c r="AI68" s="80"/>
      <c r="AJ68" s="80"/>
      <c r="AK68" s="80"/>
      <c r="AL68" s="80" t="s">
        <v>196</v>
      </c>
      <c r="AM68" s="80"/>
      <c r="AN68" s="80" t="s">
        <v>196</v>
      </c>
      <c r="AO68" s="80"/>
      <c r="AP68" s="81" t="s">
        <v>196</v>
      </c>
      <c r="AQ68" s="68">
        <f t="shared" si="11"/>
        <v>3</v>
      </c>
      <c r="AR68" s="82"/>
      <c r="AS68" s="80"/>
      <c r="AT68" s="80"/>
      <c r="AU68" s="80"/>
      <c r="AV68" s="80"/>
      <c r="AW68" s="80"/>
      <c r="AX68" s="80"/>
      <c r="AY68" s="80"/>
      <c r="AZ68" s="80"/>
      <c r="BA68" s="81"/>
      <c r="BB68" s="68">
        <f t="shared" si="12"/>
        <v>0</v>
      </c>
      <c r="BC68" s="82"/>
      <c r="BD68" s="80"/>
      <c r="BE68" s="80"/>
      <c r="BF68" s="80"/>
      <c r="BG68" s="80"/>
      <c r="BH68" s="80" t="s">
        <v>196</v>
      </c>
      <c r="BI68" s="80"/>
      <c r="BJ68" s="80"/>
      <c r="BK68" s="80"/>
      <c r="BL68" s="81" t="s">
        <v>196</v>
      </c>
      <c r="BM68" s="68">
        <f t="shared" si="13"/>
        <v>2</v>
      </c>
      <c r="BN68" s="82"/>
      <c r="BO68" s="80" t="s">
        <v>196</v>
      </c>
      <c r="BP68" s="80"/>
      <c r="BQ68" s="80" t="s">
        <v>196</v>
      </c>
      <c r="BR68" s="80"/>
      <c r="BS68" s="80" t="s">
        <v>196</v>
      </c>
      <c r="BT68" s="80"/>
      <c r="BU68" s="80" t="s">
        <v>196</v>
      </c>
      <c r="BV68" s="80"/>
      <c r="BW68" s="80"/>
      <c r="BX68" s="81"/>
      <c r="BY68" s="68">
        <f t="shared" si="14"/>
        <v>4</v>
      </c>
      <c r="BZ68" s="73">
        <f t="shared" si="15"/>
        <v>12</v>
      </c>
    </row>
    <row r="69" spans="1:78" ht="15.75" x14ac:dyDescent="0.25">
      <c r="A69" s="19" t="s">
        <v>257</v>
      </c>
      <c r="B69" s="20" t="s">
        <v>99</v>
      </c>
      <c r="C69" s="74"/>
      <c r="D69" s="69"/>
      <c r="E69" s="69"/>
      <c r="F69" s="69"/>
      <c r="G69" s="69"/>
      <c r="H69" s="69" t="s">
        <v>196</v>
      </c>
      <c r="I69" s="75"/>
      <c r="J69" s="107">
        <f t="shared" ref="J69:J100" si="16">COUNTIF(C69:I69,"X")</f>
        <v>1</v>
      </c>
      <c r="K69" s="74"/>
      <c r="L69" s="69"/>
      <c r="M69" s="69"/>
      <c r="N69" s="69" t="s">
        <v>196</v>
      </c>
      <c r="O69" s="69" t="s">
        <v>196</v>
      </c>
      <c r="P69" s="80" t="s">
        <v>196</v>
      </c>
      <c r="Q69" s="80"/>
      <c r="R69" s="80"/>
      <c r="S69" s="80" t="s">
        <v>196</v>
      </c>
      <c r="T69" s="81"/>
      <c r="U69" s="68">
        <f t="shared" ref="U69:U100" si="17">COUNTIF(K69:T69,"X")</f>
        <v>4</v>
      </c>
      <c r="V69" s="82"/>
      <c r="W69" s="80"/>
      <c r="X69" s="80"/>
      <c r="Y69" s="80" t="s">
        <v>196</v>
      </c>
      <c r="Z69" s="80" t="s">
        <v>196</v>
      </c>
      <c r="AA69" s="80"/>
      <c r="AB69" s="80"/>
      <c r="AC69" s="80" t="s">
        <v>196</v>
      </c>
      <c r="AD69" s="80" t="s">
        <v>196</v>
      </c>
      <c r="AE69" s="81"/>
      <c r="AF69" s="68">
        <f t="shared" ref="AF69:AF100" si="18">COUNTIF(V69:AE69,"X")</f>
        <v>4</v>
      </c>
      <c r="AG69" s="82"/>
      <c r="AH69" s="80" t="s">
        <v>196</v>
      </c>
      <c r="AI69" s="80"/>
      <c r="AJ69" s="80" t="s">
        <v>196</v>
      </c>
      <c r="AK69" s="80"/>
      <c r="AL69" s="80"/>
      <c r="AM69" s="80"/>
      <c r="AN69" s="80"/>
      <c r="AO69" s="80"/>
      <c r="AP69" s="81"/>
      <c r="AQ69" s="68">
        <f t="shared" ref="AQ69:AQ100" si="19">COUNTIF(AG69:AP69,"X")</f>
        <v>2</v>
      </c>
      <c r="AR69" s="82"/>
      <c r="AS69" s="80"/>
      <c r="AT69" s="80" t="s">
        <v>196</v>
      </c>
      <c r="AU69" s="80"/>
      <c r="AV69" s="80"/>
      <c r="AW69" s="80"/>
      <c r="AX69" s="80" t="s">
        <v>196</v>
      </c>
      <c r="AY69" s="80"/>
      <c r="AZ69" s="80"/>
      <c r="BA69" s="81"/>
      <c r="BB69" s="68">
        <f t="shared" ref="BB69:BB100" si="20">COUNTIF(AR69:BA69,"X")</f>
        <v>2</v>
      </c>
      <c r="BC69" s="82"/>
      <c r="BD69" s="80"/>
      <c r="BE69" s="80"/>
      <c r="BF69" s="80"/>
      <c r="BG69" s="80"/>
      <c r="BH69" s="80" t="s">
        <v>196</v>
      </c>
      <c r="BI69" s="80" t="s">
        <v>196</v>
      </c>
      <c r="BJ69" s="80"/>
      <c r="BK69" s="80"/>
      <c r="BL69" s="81" t="s">
        <v>196</v>
      </c>
      <c r="BM69" s="68">
        <f t="shared" ref="BM69:BM100" si="21">COUNTIF(BC69:BL69,"X")</f>
        <v>3</v>
      </c>
      <c r="BN69" s="82" t="s">
        <v>196</v>
      </c>
      <c r="BO69" s="80" t="s">
        <v>196</v>
      </c>
      <c r="BP69" s="80"/>
      <c r="BQ69" s="80" t="s">
        <v>196</v>
      </c>
      <c r="BR69" s="80" t="s">
        <v>196</v>
      </c>
      <c r="BS69" s="80" t="s">
        <v>196</v>
      </c>
      <c r="BT69" s="80" t="s">
        <v>196</v>
      </c>
      <c r="BU69" s="80" t="s">
        <v>196</v>
      </c>
      <c r="BV69" s="80" t="s">
        <v>196</v>
      </c>
      <c r="BW69" s="80"/>
      <c r="BX69" s="81" t="s">
        <v>196</v>
      </c>
      <c r="BY69" s="68">
        <f t="shared" ref="BY69:BY100" si="22">COUNTIF(BN69:BX69,"X")</f>
        <v>9</v>
      </c>
      <c r="BZ69" s="73">
        <f t="shared" ref="BZ69:BZ100" si="23">COUNTIF(C69:BX69,"X")</f>
        <v>25</v>
      </c>
    </row>
    <row r="70" spans="1:78" ht="15.75" x14ac:dyDescent="0.25">
      <c r="A70" s="19" t="s">
        <v>258</v>
      </c>
      <c r="B70" s="20" t="s">
        <v>101</v>
      </c>
      <c r="C70" s="74"/>
      <c r="D70" s="69"/>
      <c r="E70" s="69"/>
      <c r="F70" s="69"/>
      <c r="G70" s="69"/>
      <c r="H70" s="69"/>
      <c r="I70" s="75"/>
      <c r="J70" s="107">
        <f t="shared" si="16"/>
        <v>0</v>
      </c>
      <c r="K70" s="74"/>
      <c r="L70" s="69"/>
      <c r="M70" s="69"/>
      <c r="N70" s="69"/>
      <c r="O70" s="69"/>
      <c r="P70" s="80"/>
      <c r="Q70" s="80"/>
      <c r="R70" s="80"/>
      <c r="S70" s="80"/>
      <c r="T70" s="81"/>
      <c r="U70" s="68">
        <f t="shared" si="17"/>
        <v>0</v>
      </c>
      <c r="V70" s="82"/>
      <c r="W70" s="80"/>
      <c r="X70" s="80"/>
      <c r="Y70" s="80"/>
      <c r="Z70" s="80"/>
      <c r="AA70" s="80"/>
      <c r="AB70" s="80"/>
      <c r="AC70" s="80"/>
      <c r="AD70" s="80"/>
      <c r="AE70" s="81"/>
      <c r="AF70" s="68">
        <f t="shared" si="18"/>
        <v>0</v>
      </c>
      <c r="AG70" s="82"/>
      <c r="AH70" s="80"/>
      <c r="AI70" s="80"/>
      <c r="AJ70" s="80"/>
      <c r="AK70" s="80"/>
      <c r="AL70" s="80"/>
      <c r="AM70" s="80"/>
      <c r="AN70" s="80"/>
      <c r="AO70" s="80"/>
      <c r="AP70" s="81"/>
      <c r="AQ70" s="68">
        <f t="shared" si="19"/>
        <v>0</v>
      </c>
      <c r="AR70" s="82"/>
      <c r="AS70" s="80"/>
      <c r="AT70" s="80"/>
      <c r="AU70" s="80"/>
      <c r="AV70" s="80"/>
      <c r="AW70" s="80"/>
      <c r="AX70" s="80"/>
      <c r="AY70" s="80"/>
      <c r="AZ70" s="80"/>
      <c r="BA70" s="81"/>
      <c r="BB70" s="68">
        <f t="shared" si="20"/>
        <v>0</v>
      </c>
      <c r="BC70" s="82"/>
      <c r="BD70" s="80"/>
      <c r="BE70" s="80"/>
      <c r="BF70" s="80"/>
      <c r="BG70" s="80"/>
      <c r="BH70" s="80"/>
      <c r="BI70" s="80" t="s">
        <v>196</v>
      </c>
      <c r="BJ70" s="80"/>
      <c r="BK70" s="80"/>
      <c r="BL70" s="81"/>
      <c r="BM70" s="68">
        <f t="shared" si="21"/>
        <v>1</v>
      </c>
      <c r="BN70" s="82"/>
      <c r="BO70" s="80" t="s">
        <v>196</v>
      </c>
      <c r="BP70" s="80"/>
      <c r="BQ70" s="80" t="s">
        <v>196</v>
      </c>
      <c r="BR70" s="80"/>
      <c r="BS70" s="80"/>
      <c r="BT70" s="80"/>
      <c r="BU70" s="80"/>
      <c r="BV70" s="80"/>
      <c r="BW70" s="80"/>
      <c r="BX70" s="81"/>
      <c r="BY70" s="68">
        <f t="shared" si="22"/>
        <v>2</v>
      </c>
      <c r="BZ70" s="73">
        <f t="shared" si="23"/>
        <v>3</v>
      </c>
    </row>
    <row r="71" spans="1:78" s="4" customFormat="1" ht="16.5" customHeight="1" x14ac:dyDescent="0.25">
      <c r="A71" s="19" t="s">
        <v>259</v>
      </c>
      <c r="B71" s="20" t="s">
        <v>103</v>
      </c>
      <c r="C71" s="74"/>
      <c r="D71" s="69"/>
      <c r="E71" s="69"/>
      <c r="F71" s="69"/>
      <c r="G71" s="69"/>
      <c r="H71" s="69"/>
      <c r="I71" s="75"/>
      <c r="J71" s="107">
        <f t="shared" si="16"/>
        <v>0</v>
      </c>
      <c r="K71" s="74"/>
      <c r="L71" s="69"/>
      <c r="M71" s="69"/>
      <c r="N71" s="69"/>
      <c r="O71" s="69"/>
      <c r="P71" s="77"/>
      <c r="Q71" s="77"/>
      <c r="R71" s="77"/>
      <c r="S71" s="77"/>
      <c r="T71" s="78"/>
      <c r="U71" s="68">
        <f t="shared" si="17"/>
        <v>0</v>
      </c>
      <c r="V71" s="79"/>
      <c r="W71" s="77"/>
      <c r="X71" s="77" t="s">
        <v>196</v>
      </c>
      <c r="Y71" s="77" t="s">
        <v>196</v>
      </c>
      <c r="Z71" s="77" t="s">
        <v>196</v>
      </c>
      <c r="AA71" s="77"/>
      <c r="AB71" s="77"/>
      <c r="AC71" s="77"/>
      <c r="AD71" s="77"/>
      <c r="AE71" s="78" t="s">
        <v>196</v>
      </c>
      <c r="AF71" s="68">
        <f t="shared" si="18"/>
        <v>4</v>
      </c>
      <c r="AG71" s="79"/>
      <c r="AH71" s="77" t="s">
        <v>196</v>
      </c>
      <c r="AI71" s="77"/>
      <c r="AJ71" s="77" t="s">
        <v>196</v>
      </c>
      <c r="AK71" s="77"/>
      <c r="AL71" s="77"/>
      <c r="AM71" s="77"/>
      <c r="AN71" s="77"/>
      <c r="AO71" s="77"/>
      <c r="AP71" s="78"/>
      <c r="AQ71" s="68">
        <f t="shared" si="19"/>
        <v>2</v>
      </c>
      <c r="AR71" s="79"/>
      <c r="AS71" s="77"/>
      <c r="AT71" s="77"/>
      <c r="AU71" s="77"/>
      <c r="AV71" s="77"/>
      <c r="AW71" s="77"/>
      <c r="AX71" s="77"/>
      <c r="AY71" s="77"/>
      <c r="AZ71" s="77"/>
      <c r="BA71" s="78"/>
      <c r="BB71" s="68">
        <f t="shared" si="20"/>
        <v>0</v>
      </c>
      <c r="BC71" s="79"/>
      <c r="BD71" s="77"/>
      <c r="BE71" s="77"/>
      <c r="BF71" s="77"/>
      <c r="BG71" s="77"/>
      <c r="BH71" s="77"/>
      <c r="BI71" s="77"/>
      <c r="BJ71" s="77"/>
      <c r="BK71" s="77"/>
      <c r="BL71" s="78"/>
      <c r="BM71" s="68">
        <f t="shared" si="21"/>
        <v>0</v>
      </c>
      <c r="BN71" s="79"/>
      <c r="BO71" s="77"/>
      <c r="BP71" s="77"/>
      <c r="BQ71" s="77"/>
      <c r="BR71" s="77"/>
      <c r="BS71" s="77" t="s">
        <v>196</v>
      </c>
      <c r="BT71" s="77"/>
      <c r="BU71" s="77"/>
      <c r="BV71" s="77"/>
      <c r="BW71" s="77"/>
      <c r="BX71" s="78"/>
      <c r="BY71" s="68">
        <f t="shared" si="22"/>
        <v>1</v>
      </c>
      <c r="BZ71" s="73">
        <f t="shared" si="23"/>
        <v>7</v>
      </c>
    </row>
    <row r="72" spans="1:78" ht="15.75" x14ac:dyDescent="0.25">
      <c r="A72" s="19" t="s">
        <v>260</v>
      </c>
      <c r="B72" s="20" t="s">
        <v>192</v>
      </c>
      <c r="C72" s="74"/>
      <c r="D72" s="69"/>
      <c r="E72" s="69"/>
      <c r="F72" s="69"/>
      <c r="G72" s="69"/>
      <c r="H72" s="69"/>
      <c r="I72" s="75"/>
      <c r="J72" s="107">
        <f t="shared" si="16"/>
        <v>0</v>
      </c>
      <c r="K72" s="74"/>
      <c r="L72" s="69"/>
      <c r="M72" s="69"/>
      <c r="N72" s="69"/>
      <c r="O72" s="69"/>
      <c r="P72" s="80"/>
      <c r="Q72" s="80"/>
      <c r="R72" s="80"/>
      <c r="S72" s="80"/>
      <c r="T72" s="81"/>
      <c r="U72" s="68">
        <f t="shared" si="17"/>
        <v>0</v>
      </c>
      <c r="V72" s="82"/>
      <c r="W72" s="80"/>
      <c r="X72" s="80"/>
      <c r="Y72" s="80"/>
      <c r="Z72" s="80"/>
      <c r="AA72" s="80"/>
      <c r="AB72" s="80"/>
      <c r="AC72" s="80"/>
      <c r="AD72" s="80"/>
      <c r="AE72" s="81"/>
      <c r="AF72" s="68">
        <f t="shared" si="18"/>
        <v>0</v>
      </c>
      <c r="AG72" s="82"/>
      <c r="AH72" s="80"/>
      <c r="AI72" s="80"/>
      <c r="AJ72" s="80"/>
      <c r="AK72" s="80"/>
      <c r="AL72" s="80"/>
      <c r="AM72" s="80"/>
      <c r="AN72" s="80"/>
      <c r="AO72" s="80"/>
      <c r="AP72" s="81"/>
      <c r="AQ72" s="68">
        <f t="shared" si="19"/>
        <v>0</v>
      </c>
      <c r="AR72" s="82"/>
      <c r="AS72" s="80"/>
      <c r="AT72" s="80"/>
      <c r="AU72" s="80"/>
      <c r="AV72" s="80"/>
      <c r="AW72" s="80"/>
      <c r="AX72" s="80"/>
      <c r="AY72" s="80"/>
      <c r="AZ72" s="80"/>
      <c r="BA72" s="81"/>
      <c r="BB72" s="68">
        <f t="shared" si="20"/>
        <v>0</v>
      </c>
      <c r="BC72" s="82"/>
      <c r="BD72" s="80"/>
      <c r="BE72" s="80"/>
      <c r="BF72" s="80"/>
      <c r="BG72" s="80"/>
      <c r="BH72" s="80"/>
      <c r="BI72" s="80"/>
      <c r="BJ72" s="80"/>
      <c r="BK72" s="80"/>
      <c r="BL72" s="81"/>
      <c r="BM72" s="68">
        <f t="shared" si="21"/>
        <v>0</v>
      </c>
      <c r="BN72" s="82"/>
      <c r="BO72" s="80"/>
      <c r="BP72" s="80"/>
      <c r="BQ72" s="80"/>
      <c r="BR72" s="80"/>
      <c r="BS72" s="80" t="s">
        <v>196</v>
      </c>
      <c r="BT72" s="80"/>
      <c r="BU72" s="80"/>
      <c r="BV72" s="80"/>
      <c r="BW72" s="80"/>
      <c r="BX72" s="81"/>
      <c r="BY72" s="68">
        <f t="shared" si="22"/>
        <v>1</v>
      </c>
      <c r="BZ72" s="73">
        <f t="shared" si="23"/>
        <v>1</v>
      </c>
    </row>
    <row r="73" spans="1:78" ht="15.75" x14ac:dyDescent="0.25">
      <c r="A73" s="19" t="s">
        <v>261</v>
      </c>
      <c r="B73" s="20" t="s">
        <v>194</v>
      </c>
      <c r="C73" s="74"/>
      <c r="D73" s="69"/>
      <c r="E73" s="69"/>
      <c r="F73" s="69"/>
      <c r="G73" s="69"/>
      <c r="H73" s="69"/>
      <c r="I73" s="75"/>
      <c r="J73" s="107">
        <f t="shared" si="16"/>
        <v>0</v>
      </c>
      <c r="K73" s="74"/>
      <c r="L73" s="69"/>
      <c r="M73" s="69"/>
      <c r="N73" s="69"/>
      <c r="O73" s="69"/>
      <c r="P73" s="80"/>
      <c r="Q73" s="80"/>
      <c r="R73" s="80"/>
      <c r="S73" s="80"/>
      <c r="T73" s="81"/>
      <c r="U73" s="68">
        <f t="shared" si="17"/>
        <v>0</v>
      </c>
      <c r="V73" s="82"/>
      <c r="W73" s="80"/>
      <c r="X73" s="80"/>
      <c r="Y73" s="80"/>
      <c r="Z73" s="80"/>
      <c r="AA73" s="80"/>
      <c r="AB73" s="80"/>
      <c r="AC73" s="80"/>
      <c r="AD73" s="80"/>
      <c r="AE73" s="81"/>
      <c r="AF73" s="68">
        <f t="shared" si="18"/>
        <v>0</v>
      </c>
      <c r="AG73" s="82"/>
      <c r="AH73" s="80"/>
      <c r="AI73" s="80"/>
      <c r="AJ73" s="80"/>
      <c r="AK73" s="80"/>
      <c r="AL73" s="80"/>
      <c r="AM73" s="80"/>
      <c r="AN73" s="80"/>
      <c r="AO73" s="80"/>
      <c r="AP73" s="81"/>
      <c r="AQ73" s="68">
        <f t="shared" si="19"/>
        <v>0</v>
      </c>
      <c r="AR73" s="82"/>
      <c r="AS73" s="80"/>
      <c r="AT73" s="80"/>
      <c r="AU73" s="80"/>
      <c r="AV73" s="80"/>
      <c r="AW73" s="80"/>
      <c r="AX73" s="80"/>
      <c r="AY73" s="80"/>
      <c r="AZ73" s="80"/>
      <c r="BA73" s="81"/>
      <c r="BB73" s="68">
        <f t="shared" si="20"/>
        <v>0</v>
      </c>
      <c r="BC73" s="82"/>
      <c r="BD73" s="80"/>
      <c r="BE73" s="80"/>
      <c r="BF73" s="80"/>
      <c r="BG73" s="80"/>
      <c r="BH73" s="80"/>
      <c r="BI73" s="80"/>
      <c r="BJ73" s="80"/>
      <c r="BK73" s="80"/>
      <c r="BL73" s="81"/>
      <c r="BM73" s="68">
        <f t="shared" si="21"/>
        <v>0</v>
      </c>
      <c r="BN73" s="82"/>
      <c r="BO73" s="80"/>
      <c r="BP73" s="80" t="s">
        <v>196</v>
      </c>
      <c r="BQ73" s="80" t="s">
        <v>196</v>
      </c>
      <c r="BR73" s="80"/>
      <c r="BS73" s="80" t="s">
        <v>196</v>
      </c>
      <c r="BT73" s="80"/>
      <c r="BU73" s="80"/>
      <c r="BV73" s="80"/>
      <c r="BW73" s="80"/>
      <c r="BX73" s="81"/>
      <c r="BY73" s="68">
        <f t="shared" si="22"/>
        <v>3</v>
      </c>
      <c r="BZ73" s="73">
        <f t="shared" si="23"/>
        <v>3</v>
      </c>
    </row>
    <row r="74" spans="1:78" s="4" customFormat="1" ht="15.6" x14ac:dyDescent="0.3">
      <c r="A74" s="19" t="s">
        <v>262</v>
      </c>
      <c r="B74" s="20" t="s">
        <v>105</v>
      </c>
      <c r="C74" s="74"/>
      <c r="D74" s="69"/>
      <c r="E74" s="69"/>
      <c r="F74" s="69"/>
      <c r="G74" s="69"/>
      <c r="H74" s="69"/>
      <c r="I74" s="75"/>
      <c r="J74" s="107">
        <f t="shared" si="16"/>
        <v>0</v>
      </c>
      <c r="K74" s="74"/>
      <c r="L74" s="69"/>
      <c r="M74" s="69"/>
      <c r="N74" s="69"/>
      <c r="O74" s="69"/>
      <c r="P74" s="77"/>
      <c r="Q74" s="77"/>
      <c r="R74" s="77"/>
      <c r="S74" s="77"/>
      <c r="T74" s="78"/>
      <c r="U74" s="68">
        <f t="shared" si="17"/>
        <v>0</v>
      </c>
      <c r="V74" s="79"/>
      <c r="W74" s="77"/>
      <c r="X74" s="77"/>
      <c r="Y74" s="77"/>
      <c r="Z74" s="77" t="s">
        <v>196</v>
      </c>
      <c r="AA74" s="77"/>
      <c r="AB74" s="77"/>
      <c r="AC74" s="77"/>
      <c r="AD74" s="77" t="s">
        <v>196</v>
      </c>
      <c r="AE74" s="78" t="s">
        <v>196</v>
      </c>
      <c r="AF74" s="68">
        <f t="shared" si="18"/>
        <v>3</v>
      </c>
      <c r="AG74" s="79"/>
      <c r="AH74" s="77"/>
      <c r="AI74" s="77"/>
      <c r="AJ74" s="77"/>
      <c r="AK74" s="77"/>
      <c r="AL74" s="77"/>
      <c r="AM74" s="77"/>
      <c r="AN74" s="77"/>
      <c r="AO74" s="77"/>
      <c r="AP74" s="78"/>
      <c r="AQ74" s="68">
        <f t="shared" si="19"/>
        <v>0</v>
      </c>
      <c r="AR74" s="79"/>
      <c r="AS74" s="77"/>
      <c r="AT74" s="77"/>
      <c r="AU74" s="77"/>
      <c r="AV74" s="77"/>
      <c r="AW74" s="77"/>
      <c r="AX74" s="77"/>
      <c r="AY74" s="77"/>
      <c r="AZ74" s="77"/>
      <c r="BA74" s="78"/>
      <c r="BB74" s="68">
        <f t="shared" si="20"/>
        <v>0</v>
      </c>
      <c r="BC74" s="79"/>
      <c r="BD74" s="77"/>
      <c r="BE74" s="77"/>
      <c r="BF74" s="77"/>
      <c r="BG74" s="77"/>
      <c r="BH74" s="77"/>
      <c r="BI74" s="77"/>
      <c r="BJ74" s="77"/>
      <c r="BK74" s="77"/>
      <c r="BL74" s="78"/>
      <c r="BM74" s="68">
        <f t="shared" si="21"/>
        <v>0</v>
      </c>
      <c r="BN74" s="79"/>
      <c r="BO74" s="77"/>
      <c r="BP74" s="77"/>
      <c r="BQ74" s="77"/>
      <c r="BR74" s="77"/>
      <c r="BS74" s="77"/>
      <c r="BT74" s="77"/>
      <c r="BU74" s="77"/>
      <c r="BV74" s="77"/>
      <c r="BW74" s="77"/>
      <c r="BX74" s="78"/>
      <c r="BY74" s="68">
        <f t="shared" si="22"/>
        <v>0</v>
      </c>
      <c r="BZ74" s="73">
        <f t="shared" si="23"/>
        <v>3</v>
      </c>
    </row>
    <row r="75" spans="1:78" ht="15.6" x14ac:dyDescent="0.3">
      <c r="A75" s="19" t="s">
        <v>263</v>
      </c>
      <c r="B75" s="20" t="s">
        <v>107</v>
      </c>
      <c r="C75" s="74"/>
      <c r="D75" s="69"/>
      <c r="E75" s="69"/>
      <c r="F75" s="69"/>
      <c r="G75" s="69"/>
      <c r="H75" s="69"/>
      <c r="I75" s="75"/>
      <c r="J75" s="107">
        <f t="shared" si="16"/>
        <v>0</v>
      </c>
      <c r="K75" s="74"/>
      <c r="L75" s="69"/>
      <c r="M75" s="69"/>
      <c r="N75" s="69"/>
      <c r="O75" s="69"/>
      <c r="P75" s="80"/>
      <c r="Q75" s="80"/>
      <c r="R75" s="80"/>
      <c r="S75" s="80"/>
      <c r="T75" s="81"/>
      <c r="U75" s="68">
        <f t="shared" si="17"/>
        <v>0</v>
      </c>
      <c r="V75" s="82"/>
      <c r="W75" s="80"/>
      <c r="X75" s="80"/>
      <c r="Y75" s="80"/>
      <c r="Z75" s="80"/>
      <c r="AA75" s="80"/>
      <c r="AB75" s="80"/>
      <c r="AC75" s="80"/>
      <c r="AD75" s="80"/>
      <c r="AE75" s="81"/>
      <c r="AF75" s="68">
        <f t="shared" si="18"/>
        <v>0</v>
      </c>
      <c r="AG75" s="82"/>
      <c r="AH75" s="80"/>
      <c r="AI75" s="80"/>
      <c r="AJ75" s="80"/>
      <c r="AK75" s="80"/>
      <c r="AL75" s="80" t="s">
        <v>196</v>
      </c>
      <c r="AM75" s="80"/>
      <c r="AN75" s="80"/>
      <c r="AO75" s="80" t="s">
        <v>196</v>
      </c>
      <c r="AP75" s="81" t="s">
        <v>196</v>
      </c>
      <c r="AQ75" s="68">
        <f t="shared" si="19"/>
        <v>3</v>
      </c>
      <c r="AR75" s="82"/>
      <c r="AS75" s="80"/>
      <c r="AT75" s="80"/>
      <c r="AU75" s="80"/>
      <c r="AV75" s="80"/>
      <c r="AW75" s="80"/>
      <c r="AX75" s="80"/>
      <c r="AY75" s="80"/>
      <c r="AZ75" s="80"/>
      <c r="BA75" s="81"/>
      <c r="BB75" s="68">
        <f t="shared" si="20"/>
        <v>0</v>
      </c>
      <c r="BC75" s="82" t="s">
        <v>196</v>
      </c>
      <c r="BD75" s="80"/>
      <c r="BE75" s="80"/>
      <c r="BF75" s="80"/>
      <c r="BG75" s="80"/>
      <c r="BH75" s="80"/>
      <c r="BI75" s="80"/>
      <c r="BJ75" s="80"/>
      <c r="BK75" s="80"/>
      <c r="BL75" s="81"/>
      <c r="BM75" s="68">
        <f t="shared" si="21"/>
        <v>1</v>
      </c>
      <c r="BN75" s="82"/>
      <c r="BO75" s="80"/>
      <c r="BP75" s="80" t="s">
        <v>196</v>
      </c>
      <c r="BQ75" s="80" t="s">
        <v>196</v>
      </c>
      <c r="BR75" s="80" t="s">
        <v>196</v>
      </c>
      <c r="BS75" s="80" t="s">
        <v>196</v>
      </c>
      <c r="BT75" s="80" t="s">
        <v>196</v>
      </c>
      <c r="BU75" s="80" t="s">
        <v>196</v>
      </c>
      <c r="BV75" s="80"/>
      <c r="BW75" s="80"/>
      <c r="BX75" s="81" t="s">
        <v>196</v>
      </c>
      <c r="BY75" s="68">
        <f t="shared" si="22"/>
        <v>7</v>
      </c>
      <c r="BZ75" s="73">
        <f t="shared" si="23"/>
        <v>11</v>
      </c>
    </row>
    <row r="76" spans="1:78" ht="15.75" x14ac:dyDescent="0.25">
      <c r="A76" s="19" t="s">
        <v>264</v>
      </c>
      <c r="B76" s="20" t="s">
        <v>109</v>
      </c>
      <c r="C76" s="74"/>
      <c r="D76" s="69"/>
      <c r="E76" s="69"/>
      <c r="F76" s="69"/>
      <c r="G76" s="69"/>
      <c r="H76" s="69"/>
      <c r="I76" s="75"/>
      <c r="J76" s="107">
        <f t="shared" si="16"/>
        <v>0</v>
      </c>
      <c r="K76" s="74"/>
      <c r="L76" s="69"/>
      <c r="M76" s="69"/>
      <c r="N76" s="69"/>
      <c r="O76" s="69"/>
      <c r="P76" s="80"/>
      <c r="Q76" s="80"/>
      <c r="R76" s="80"/>
      <c r="S76" s="80"/>
      <c r="T76" s="81"/>
      <c r="U76" s="68">
        <f t="shared" si="17"/>
        <v>0</v>
      </c>
      <c r="V76" s="82"/>
      <c r="W76" s="80"/>
      <c r="X76" s="80"/>
      <c r="Y76" s="80"/>
      <c r="Z76" s="80"/>
      <c r="AA76" s="80"/>
      <c r="AB76" s="80"/>
      <c r="AC76" s="80"/>
      <c r="AD76" s="80"/>
      <c r="AE76" s="81"/>
      <c r="AF76" s="68">
        <f t="shared" si="18"/>
        <v>0</v>
      </c>
      <c r="AG76" s="82"/>
      <c r="AH76" s="80"/>
      <c r="AI76" s="80"/>
      <c r="AJ76" s="80"/>
      <c r="AK76" s="80"/>
      <c r="AL76" s="80"/>
      <c r="AM76" s="80"/>
      <c r="AN76" s="80"/>
      <c r="AO76" s="80"/>
      <c r="AP76" s="81"/>
      <c r="AQ76" s="68">
        <f t="shared" si="19"/>
        <v>0</v>
      </c>
      <c r="AR76" s="82"/>
      <c r="AS76" s="80"/>
      <c r="AT76" s="80"/>
      <c r="AU76" s="80"/>
      <c r="AV76" s="80"/>
      <c r="AW76" s="80"/>
      <c r="AX76" s="80"/>
      <c r="AY76" s="80"/>
      <c r="AZ76" s="80"/>
      <c r="BA76" s="81"/>
      <c r="BB76" s="68">
        <f t="shared" si="20"/>
        <v>0</v>
      </c>
      <c r="BC76" s="82"/>
      <c r="BD76" s="80"/>
      <c r="BE76" s="80"/>
      <c r="BF76" s="80"/>
      <c r="BG76" s="80"/>
      <c r="BH76" s="80"/>
      <c r="BI76" s="80"/>
      <c r="BJ76" s="80"/>
      <c r="BK76" s="80"/>
      <c r="BL76" s="81"/>
      <c r="BM76" s="68">
        <f t="shared" si="21"/>
        <v>0</v>
      </c>
      <c r="BN76" s="82"/>
      <c r="BO76" s="80"/>
      <c r="BP76" s="80"/>
      <c r="BQ76" s="80" t="s">
        <v>196</v>
      </c>
      <c r="BR76" s="80" t="s">
        <v>196</v>
      </c>
      <c r="BS76" s="80"/>
      <c r="BT76" s="80"/>
      <c r="BU76" s="80"/>
      <c r="BV76" s="80"/>
      <c r="BW76" s="80"/>
      <c r="BX76" s="81"/>
      <c r="BY76" s="68">
        <f t="shared" si="22"/>
        <v>2</v>
      </c>
      <c r="BZ76" s="73">
        <f t="shared" si="23"/>
        <v>2</v>
      </c>
    </row>
    <row r="77" spans="1:78" ht="15.75" x14ac:dyDescent="0.25">
      <c r="A77" s="19" t="s">
        <v>265</v>
      </c>
      <c r="B77" s="20" t="s">
        <v>111</v>
      </c>
      <c r="C77" s="74"/>
      <c r="D77" s="69"/>
      <c r="E77" s="69"/>
      <c r="F77" s="69"/>
      <c r="G77" s="69"/>
      <c r="H77" s="69"/>
      <c r="I77" s="75"/>
      <c r="J77" s="107">
        <f t="shared" si="16"/>
        <v>0</v>
      </c>
      <c r="K77" s="74"/>
      <c r="L77" s="69"/>
      <c r="M77" s="69"/>
      <c r="N77" s="69"/>
      <c r="O77" s="69"/>
      <c r="P77" s="80"/>
      <c r="Q77" s="80"/>
      <c r="R77" s="80"/>
      <c r="S77" s="80"/>
      <c r="T77" s="81"/>
      <c r="U77" s="68">
        <f t="shared" si="17"/>
        <v>0</v>
      </c>
      <c r="V77" s="82"/>
      <c r="W77" s="80"/>
      <c r="X77" s="80"/>
      <c r="Y77" s="80"/>
      <c r="Z77" s="80"/>
      <c r="AA77" s="80"/>
      <c r="AB77" s="80"/>
      <c r="AC77" s="80"/>
      <c r="AD77" s="80"/>
      <c r="AE77" s="81"/>
      <c r="AF77" s="68">
        <f t="shared" si="18"/>
        <v>0</v>
      </c>
      <c r="AG77" s="82"/>
      <c r="AH77" s="80"/>
      <c r="AI77" s="80"/>
      <c r="AJ77" s="80"/>
      <c r="AK77" s="80"/>
      <c r="AL77" s="80"/>
      <c r="AM77" s="80"/>
      <c r="AN77" s="80"/>
      <c r="AO77" s="80"/>
      <c r="AP77" s="81"/>
      <c r="AQ77" s="68">
        <f t="shared" si="19"/>
        <v>0</v>
      </c>
      <c r="AR77" s="82"/>
      <c r="AS77" s="80"/>
      <c r="AT77" s="80"/>
      <c r="AU77" s="80"/>
      <c r="AV77" s="80"/>
      <c r="AW77" s="80"/>
      <c r="AX77" s="80"/>
      <c r="AY77" s="80"/>
      <c r="AZ77" s="80"/>
      <c r="BA77" s="81"/>
      <c r="BB77" s="68">
        <f t="shared" si="20"/>
        <v>0</v>
      </c>
      <c r="BC77" s="82"/>
      <c r="BD77" s="80"/>
      <c r="BE77" s="80"/>
      <c r="BF77" s="80"/>
      <c r="BG77" s="80"/>
      <c r="BH77" s="80"/>
      <c r="BI77" s="80"/>
      <c r="BJ77" s="80"/>
      <c r="BK77" s="80"/>
      <c r="BL77" s="81"/>
      <c r="BM77" s="68">
        <f t="shared" si="21"/>
        <v>0</v>
      </c>
      <c r="BN77" s="82"/>
      <c r="BO77" s="80"/>
      <c r="BP77" s="80"/>
      <c r="BQ77" s="80" t="s">
        <v>196</v>
      </c>
      <c r="BR77" s="80"/>
      <c r="BS77" s="80"/>
      <c r="BT77" s="80"/>
      <c r="BU77" s="80"/>
      <c r="BV77" s="80"/>
      <c r="BW77" s="80"/>
      <c r="BX77" s="81"/>
      <c r="BY77" s="68">
        <f t="shared" si="22"/>
        <v>1</v>
      </c>
      <c r="BZ77" s="73">
        <f t="shared" si="23"/>
        <v>1</v>
      </c>
    </row>
    <row r="78" spans="1:78" ht="15.75" x14ac:dyDescent="0.25">
      <c r="A78" s="19" t="s">
        <v>266</v>
      </c>
      <c r="B78" s="20" t="s">
        <v>113</v>
      </c>
      <c r="C78" s="74"/>
      <c r="D78" s="69"/>
      <c r="E78" s="69"/>
      <c r="F78" s="69"/>
      <c r="G78" s="69"/>
      <c r="H78" s="69"/>
      <c r="I78" s="75"/>
      <c r="J78" s="107">
        <f t="shared" si="16"/>
        <v>0</v>
      </c>
      <c r="K78" s="74"/>
      <c r="L78" s="69"/>
      <c r="M78" s="69"/>
      <c r="N78" s="69"/>
      <c r="O78" s="69"/>
      <c r="P78" s="80"/>
      <c r="Q78" s="80"/>
      <c r="R78" s="80"/>
      <c r="S78" s="80"/>
      <c r="T78" s="81"/>
      <c r="U78" s="68">
        <f t="shared" si="17"/>
        <v>0</v>
      </c>
      <c r="V78" s="82"/>
      <c r="W78" s="80"/>
      <c r="X78" s="80"/>
      <c r="Y78" s="80"/>
      <c r="Z78" s="80"/>
      <c r="AA78" s="80"/>
      <c r="AB78" s="80"/>
      <c r="AC78" s="80"/>
      <c r="AD78" s="80"/>
      <c r="AE78" s="81"/>
      <c r="AF78" s="68">
        <f t="shared" si="18"/>
        <v>0</v>
      </c>
      <c r="AG78" s="82"/>
      <c r="AH78" s="80"/>
      <c r="AI78" s="80"/>
      <c r="AJ78" s="80"/>
      <c r="AK78" s="80"/>
      <c r="AL78" s="80"/>
      <c r="AM78" s="80"/>
      <c r="AN78" s="80"/>
      <c r="AO78" s="80"/>
      <c r="AP78" s="81"/>
      <c r="AQ78" s="68">
        <f t="shared" si="19"/>
        <v>0</v>
      </c>
      <c r="AR78" s="82"/>
      <c r="AS78" s="80"/>
      <c r="AT78" s="80"/>
      <c r="AU78" s="80"/>
      <c r="AV78" s="80"/>
      <c r="AW78" s="80"/>
      <c r="AX78" s="80"/>
      <c r="AY78" s="80"/>
      <c r="AZ78" s="80"/>
      <c r="BA78" s="81"/>
      <c r="BB78" s="68">
        <f t="shared" si="20"/>
        <v>0</v>
      </c>
      <c r="BC78" s="82"/>
      <c r="BD78" s="80"/>
      <c r="BE78" s="80"/>
      <c r="BF78" s="80"/>
      <c r="BG78" s="80"/>
      <c r="BH78" s="80"/>
      <c r="BI78" s="80"/>
      <c r="BJ78" s="80"/>
      <c r="BK78" s="80"/>
      <c r="BL78" s="81"/>
      <c r="BM78" s="68">
        <f t="shared" si="21"/>
        <v>0</v>
      </c>
      <c r="BN78" s="82" t="s">
        <v>196</v>
      </c>
      <c r="BO78" s="80"/>
      <c r="BP78" s="80" t="s">
        <v>196</v>
      </c>
      <c r="BQ78" s="80" t="s">
        <v>196</v>
      </c>
      <c r="BR78" s="80"/>
      <c r="BS78" s="80" t="s">
        <v>196</v>
      </c>
      <c r="BT78" s="80"/>
      <c r="BU78" s="80"/>
      <c r="BV78" s="80"/>
      <c r="BW78" s="80"/>
      <c r="BX78" s="81"/>
      <c r="BY78" s="68">
        <f t="shared" si="22"/>
        <v>4</v>
      </c>
      <c r="BZ78" s="73">
        <f t="shared" si="23"/>
        <v>4</v>
      </c>
    </row>
    <row r="79" spans="1:78" ht="15.6" x14ac:dyDescent="0.3">
      <c r="A79" s="19" t="s">
        <v>409</v>
      </c>
      <c r="B79" s="20" t="s">
        <v>124</v>
      </c>
      <c r="C79" s="74"/>
      <c r="D79" s="69"/>
      <c r="E79" s="69"/>
      <c r="F79" s="69"/>
      <c r="G79" s="69"/>
      <c r="H79" s="69"/>
      <c r="I79" s="75"/>
      <c r="J79" s="107">
        <f t="shared" si="16"/>
        <v>0</v>
      </c>
      <c r="K79" s="74" t="s">
        <v>196</v>
      </c>
      <c r="L79" s="69"/>
      <c r="M79" s="69"/>
      <c r="N79" s="69"/>
      <c r="O79" s="69" t="s">
        <v>196</v>
      </c>
      <c r="P79" s="80" t="s">
        <v>196</v>
      </c>
      <c r="Q79" s="80"/>
      <c r="R79" s="80"/>
      <c r="S79" s="80" t="s">
        <v>196</v>
      </c>
      <c r="T79" s="81"/>
      <c r="U79" s="68">
        <f t="shared" si="17"/>
        <v>4</v>
      </c>
      <c r="V79" s="82"/>
      <c r="W79" s="80" t="s">
        <v>196</v>
      </c>
      <c r="X79" s="80"/>
      <c r="Y79" s="80" t="s">
        <v>196</v>
      </c>
      <c r="Z79" s="80" t="s">
        <v>196</v>
      </c>
      <c r="AA79" s="80" t="s">
        <v>196</v>
      </c>
      <c r="AB79" s="80"/>
      <c r="AC79" s="80"/>
      <c r="AD79" s="80" t="s">
        <v>196</v>
      </c>
      <c r="AE79" s="81"/>
      <c r="AF79" s="68">
        <f t="shared" si="18"/>
        <v>5</v>
      </c>
      <c r="AG79" s="82" t="s">
        <v>196</v>
      </c>
      <c r="AH79" s="80" t="s">
        <v>196</v>
      </c>
      <c r="AI79" s="80"/>
      <c r="AJ79" s="80" t="s">
        <v>196</v>
      </c>
      <c r="AK79" s="80"/>
      <c r="AL79" s="80" t="s">
        <v>196</v>
      </c>
      <c r="AM79" s="80"/>
      <c r="AN79" s="80" t="s">
        <v>196</v>
      </c>
      <c r="AO79" s="80"/>
      <c r="AP79" s="81"/>
      <c r="AQ79" s="68">
        <f t="shared" si="19"/>
        <v>5</v>
      </c>
      <c r="AR79" s="82"/>
      <c r="AS79" s="80"/>
      <c r="AT79" s="80"/>
      <c r="AU79" s="80"/>
      <c r="AV79" s="80"/>
      <c r="AW79" s="80"/>
      <c r="AX79" s="80" t="s">
        <v>196</v>
      </c>
      <c r="AY79" s="80"/>
      <c r="AZ79" s="80"/>
      <c r="BA79" s="81"/>
      <c r="BB79" s="68">
        <f t="shared" si="20"/>
        <v>1</v>
      </c>
      <c r="BC79" s="82"/>
      <c r="BD79" s="80"/>
      <c r="BE79" s="80"/>
      <c r="BF79" s="80"/>
      <c r="BG79" s="80" t="s">
        <v>196</v>
      </c>
      <c r="BH79" s="80" t="s">
        <v>196</v>
      </c>
      <c r="BI79" s="80" t="s">
        <v>196</v>
      </c>
      <c r="BJ79" s="80"/>
      <c r="BK79" s="80"/>
      <c r="BL79" s="81" t="s">
        <v>196</v>
      </c>
      <c r="BM79" s="68">
        <f t="shared" si="21"/>
        <v>4</v>
      </c>
      <c r="BN79" s="82" t="s">
        <v>196</v>
      </c>
      <c r="BO79" s="80" t="s">
        <v>196</v>
      </c>
      <c r="BP79" s="80"/>
      <c r="BQ79" s="80" t="s">
        <v>196</v>
      </c>
      <c r="BR79" s="80" t="s">
        <v>196</v>
      </c>
      <c r="BS79" s="80" t="s">
        <v>196</v>
      </c>
      <c r="BT79" s="80" t="s">
        <v>196</v>
      </c>
      <c r="BU79" s="80" t="s">
        <v>196</v>
      </c>
      <c r="BV79" s="80" t="s">
        <v>196</v>
      </c>
      <c r="BW79" s="80"/>
      <c r="BX79" s="81" t="s">
        <v>196</v>
      </c>
      <c r="BY79" s="68">
        <f t="shared" si="22"/>
        <v>9</v>
      </c>
      <c r="BZ79" s="73">
        <f t="shared" si="23"/>
        <v>28</v>
      </c>
    </row>
    <row r="80" spans="1:78" ht="15.75" x14ac:dyDescent="0.25">
      <c r="A80" s="19" t="s">
        <v>267</v>
      </c>
      <c r="B80" s="20" t="s">
        <v>115</v>
      </c>
      <c r="C80" s="74"/>
      <c r="D80" s="69"/>
      <c r="E80" s="69"/>
      <c r="F80" s="69"/>
      <c r="G80" s="69"/>
      <c r="H80" s="69"/>
      <c r="I80" s="75"/>
      <c r="J80" s="107">
        <f t="shared" si="16"/>
        <v>0</v>
      </c>
      <c r="K80" s="74"/>
      <c r="L80" s="69"/>
      <c r="M80" s="69"/>
      <c r="N80" s="69" t="s">
        <v>196</v>
      </c>
      <c r="O80" s="69" t="s">
        <v>196</v>
      </c>
      <c r="P80" s="80"/>
      <c r="Q80" s="80"/>
      <c r="R80" s="80"/>
      <c r="S80" s="80"/>
      <c r="T80" s="81"/>
      <c r="U80" s="68">
        <f t="shared" si="17"/>
        <v>2</v>
      </c>
      <c r="V80" s="82"/>
      <c r="W80" s="80"/>
      <c r="X80" s="80"/>
      <c r="Y80" s="80"/>
      <c r="Z80" s="80" t="s">
        <v>196</v>
      </c>
      <c r="AA80" s="80"/>
      <c r="AB80" s="80"/>
      <c r="AC80" s="80" t="s">
        <v>196</v>
      </c>
      <c r="AD80" s="80" t="s">
        <v>196</v>
      </c>
      <c r="AE80" s="81" t="s">
        <v>196</v>
      </c>
      <c r="AF80" s="68">
        <f t="shared" si="18"/>
        <v>4</v>
      </c>
      <c r="AG80" s="82" t="s">
        <v>196</v>
      </c>
      <c r="AH80" s="80"/>
      <c r="AI80" s="80"/>
      <c r="AJ80" s="80"/>
      <c r="AK80" s="80"/>
      <c r="AL80" s="80"/>
      <c r="AM80" s="80"/>
      <c r="AN80" s="80"/>
      <c r="AO80" s="80"/>
      <c r="AP80" s="81"/>
      <c r="AQ80" s="68">
        <f t="shared" si="19"/>
        <v>1</v>
      </c>
      <c r="AR80" s="82"/>
      <c r="AS80" s="80"/>
      <c r="AT80" s="80"/>
      <c r="AU80" s="80"/>
      <c r="AV80" s="80"/>
      <c r="AW80" s="80"/>
      <c r="AX80" s="80" t="s">
        <v>196</v>
      </c>
      <c r="AY80" s="80" t="s">
        <v>196</v>
      </c>
      <c r="AZ80" s="80"/>
      <c r="BA80" s="81"/>
      <c r="BB80" s="68">
        <f t="shared" si="20"/>
        <v>2</v>
      </c>
      <c r="BC80" s="82"/>
      <c r="BD80" s="80"/>
      <c r="BE80" s="80"/>
      <c r="BF80" s="80"/>
      <c r="BG80" s="80"/>
      <c r="BH80" s="80" t="s">
        <v>196</v>
      </c>
      <c r="BI80" s="80"/>
      <c r="BJ80" s="80"/>
      <c r="BK80" s="80"/>
      <c r="BL80" s="81" t="s">
        <v>196</v>
      </c>
      <c r="BM80" s="68">
        <f t="shared" si="21"/>
        <v>2</v>
      </c>
      <c r="BN80" s="82" t="s">
        <v>196</v>
      </c>
      <c r="BO80" s="80" t="s">
        <v>196</v>
      </c>
      <c r="BP80" s="80" t="s">
        <v>196</v>
      </c>
      <c r="BQ80" s="80" t="s">
        <v>196</v>
      </c>
      <c r="BR80" s="80" t="s">
        <v>196</v>
      </c>
      <c r="BS80" s="80" t="s">
        <v>196</v>
      </c>
      <c r="BT80" s="80" t="s">
        <v>196</v>
      </c>
      <c r="BU80" s="80"/>
      <c r="BV80" s="80"/>
      <c r="BW80" s="80"/>
      <c r="BX80" s="81" t="s">
        <v>196</v>
      </c>
      <c r="BY80" s="68">
        <f t="shared" si="22"/>
        <v>8</v>
      </c>
      <c r="BZ80" s="73">
        <f t="shared" si="23"/>
        <v>19</v>
      </c>
    </row>
    <row r="81" spans="1:78" ht="15.75" x14ac:dyDescent="0.25">
      <c r="A81" s="19" t="s">
        <v>268</v>
      </c>
      <c r="B81" s="20" t="s">
        <v>117</v>
      </c>
      <c r="C81" s="74"/>
      <c r="D81" s="69"/>
      <c r="E81" s="69"/>
      <c r="F81" s="69"/>
      <c r="G81" s="69"/>
      <c r="H81" s="69"/>
      <c r="I81" s="75"/>
      <c r="J81" s="107">
        <f t="shared" si="16"/>
        <v>0</v>
      </c>
      <c r="K81" s="74"/>
      <c r="L81" s="69"/>
      <c r="M81" s="69"/>
      <c r="N81" s="69"/>
      <c r="O81" s="69"/>
      <c r="P81" s="80"/>
      <c r="Q81" s="80"/>
      <c r="R81" s="80"/>
      <c r="S81" s="80"/>
      <c r="T81" s="81"/>
      <c r="U81" s="68">
        <f t="shared" si="17"/>
        <v>0</v>
      </c>
      <c r="V81" s="82"/>
      <c r="W81" s="80"/>
      <c r="X81" s="80"/>
      <c r="Y81" s="80"/>
      <c r="Z81" s="80" t="s">
        <v>196</v>
      </c>
      <c r="AA81" s="80"/>
      <c r="AB81" s="80"/>
      <c r="AC81" s="80"/>
      <c r="AD81" s="80" t="s">
        <v>196</v>
      </c>
      <c r="AE81" s="81"/>
      <c r="AF81" s="68">
        <f t="shared" si="18"/>
        <v>2</v>
      </c>
      <c r="AG81" s="82"/>
      <c r="AH81" s="80"/>
      <c r="AI81" s="80"/>
      <c r="AJ81" s="80"/>
      <c r="AK81" s="80"/>
      <c r="AL81" s="80"/>
      <c r="AM81" s="80"/>
      <c r="AN81" s="80"/>
      <c r="AO81" s="80"/>
      <c r="AP81" s="81"/>
      <c r="AQ81" s="68">
        <f t="shared" si="19"/>
        <v>0</v>
      </c>
      <c r="AR81" s="82"/>
      <c r="AS81" s="80"/>
      <c r="AT81" s="80"/>
      <c r="AU81" s="80"/>
      <c r="AV81" s="80"/>
      <c r="AW81" s="80"/>
      <c r="AX81" s="80"/>
      <c r="AY81" s="80"/>
      <c r="AZ81" s="80"/>
      <c r="BA81" s="81"/>
      <c r="BB81" s="68">
        <f t="shared" si="20"/>
        <v>0</v>
      </c>
      <c r="BC81" s="82"/>
      <c r="BD81" s="80"/>
      <c r="BE81" s="80"/>
      <c r="BF81" s="80"/>
      <c r="BG81" s="80"/>
      <c r="BH81" s="80"/>
      <c r="BI81" s="80"/>
      <c r="BJ81" s="80"/>
      <c r="BK81" s="80"/>
      <c r="BL81" s="81"/>
      <c r="BM81" s="68">
        <f t="shared" si="21"/>
        <v>0</v>
      </c>
      <c r="BN81" s="82"/>
      <c r="BO81" s="80"/>
      <c r="BP81" s="80"/>
      <c r="BQ81" s="80"/>
      <c r="BR81" s="80" t="s">
        <v>196</v>
      </c>
      <c r="BS81" s="80" t="s">
        <v>196</v>
      </c>
      <c r="BT81" s="80"/>
      <c r="BU81" s="80" t="s">
        <v>196</v>
      </c>
      <c r="BV81" s="80"/>
      <c r="BW81" s="80"/>
      <c r="BX81" s="81"/>
      <c r="BY81" s="68">
        <f t="shared" si="22"/>
        <v>3</v>
      </c>
      <c r="BZ81" s="73">
        <f t="shared" si="23"/>
        <v>5</v>
      </c>
    </row>
    <row r="82" spans="1:78" ht="15.6" x14ac:dyDescent="0.3">
      <c r="A82" s="19" t="s">
        <v>269</v>
      </c>
      <c r="B82" s="20" t="s">
        <v>119</v>
      </c>
      <c r="C82" s="74"/>
      <c r="D82" s="69"/>
      <c r="E82" s="69"/>
      <c r="F82" s="69"/>
      <c r="G82" s="69"/>
      <c r="H82" s="69"/>
      <c r="I82" s="75"/>
      <c r="J82" s="107">
        <f t="shared" si="16"/>
        <v>0</v>
      </c>
      <c r="K82" s="74"/>
      <c r="L82" s="69"/>
      <c r="M82" s="69"/>
      <c r="N82" s="69"/>
      <c r="O82" s="69" t="s">
        <v>196</v>
      </c>
      <c r="P82" s="80" t="s">
        <v>196</v>
      </c>
      <c r="Q82" s="80"/>
      <c r="R82" s="80"/>
      <c r="S82" s="80" t="s">
        <v>196</v>
      </c>
      <c r="T82" s="81"/>
      <c r="U82" s="68">
        <f t="shared" si="17"/>
        <v>3</v>
      </c>
      <c r="V82" s="82"/>
      <c r="W82" s="80"/>
      <c r="X82" s="80"/>
      <c r="Y82" s="80"/>
      <c r="Z82" s="80" t="s">
        <v>196</v>
      </c>
      <c r="AA82" s="80"/>
      <c r="AB82" s="80"/>
      <c r="AC82" s="80"/>
      <c r="AD82" s="80"/>
      <c r="AE82" s="81"/>
      <c r="AF82" s="68">
        <f t="shared" si="18"/>
        <v>1</v>
      </c>
      <c r="AG82" s="82" t="s">
        <v>196</v>
      </c>
      <c r="AH82" s="80" t="s">
        <v>196</v>
      </c>
      <c r="AI82" s="80"/>
      <c r="AJ82" s="80"/>
      <c r="AK82" s="80"/>
      <c r="AL82" s="80"/>
      <c r="AM82" s="80"/>
      <c r="AN82" s="80"/>
      <c r="AO82" s="80"/>
      <c r="AP82" s="81"/>
      <c r="AQ82" s="68">
        <f t="shared" si="19"/>
        <v>2</v>
      </c>
      <c r="AR82" s="82"/>
      <c r="AS82" s="80"/>
      <c r="AT82" s="80"/>
      <c r="AU82" s="80"/>
      <c r="AV82" s="80"/>
      <c r="AW82" s="80"/>
      <c r="AX82" s="80"/>
      <c r="AY82" s="80" t="s">
        <v>196</v>
      </c>
      <c r="AZ82" s="80"/>
      <c r="BA82" s="81"/>
      <c r="BB82" s="68">
        <f t="shared" si="20"/>
        <v>1</v>
      </c>
      <c r="BC82" s="82"/>
      <c r="BD82" s="80"/>
      <c r="BE82" s="80"/>
      <c r="BF82" s="80"/>
      <c r="BG82" s="80" t="s">
        <v>196</v>
      </c>
      <c r="BH82" s="80" t="s">
        <v>196</v>
      </c>
      <c r="BI82" s="80"/>
      <c r="BJ82" s="80"/>
      <c r="BK82" s="80"/>
      <c r="BL82" s="81" t="s">
        <v>196</v>
      </c>
      <c r="BM82" s="68">
        <f t="shared" si="21"/>
        <v>3</v>
      </c>
      <c r="BN82" s="82" t="s">
        <v>196</v>
      </c>
      <c r="BO82" s="80" t="s">
        <v>196</v>
      </c>
      <c r="BP82" s="80"/>
      <c r="BQ82" s="80" t="s">
        <v>196</v>
      </c>
      <c r="BR82" s="80" t="s">
        <v>196</v>
      </c>
      <c r="BS82" s="80" t="s">
        <v>196</v>
      </c>
      <c r="BT82" s="80" t="s">
        <v>196</v>
      </c>
      <c r="BU82" s="80" t="s">
        <v>196</v>
      </c>
      <c r="BV82" s="80" t="s">
        <v>196</v>
      </c>
      <c r="BW82" s="80"/>
      <c r="BX82" s="81"/>
      <c r="BY82" s="68">
        <f t="shared" si="22"/>
        <v>8</v>
      </c>
      <c r="BZ82" s="73">
        <f t="shared" si="23"/>
        <v>18</v>
      </c>
    </row>
    <row r="83" spans="1:78" ht="15.6" x14ac:dyDescent="0.3">
      <c r="A83" s="19" t="s">
        <v>270</v>
      </c>
      <c r="B83" s="20" t="s">
        <v>121</v>
      </c>
      <c r="C83" s="74"/>
      <c r="D83" s="69"/>
      <c r="E83" s="69"/>
      <c r="F83" s="69"/>
      <c r="G83" s="69"/>
      <c r="H83" s="69"/>
      <c r="I83" s="75"/>
      <c r="J83" s="107">
        <f t="shared" si="16"/>
        <v>0</v>
      </c>
      <c r="K83" s="74"/>
      <c r="L83" s="69"/>
      <c r="M83" s="69"/>
      <c r="N83" s="69"/>
      <c r="O83" s="69"/>
      <c r="P83" s="80"/>
      <c r="Q83" s="80"/>
      <c r="R83" s="80"/>
      <c r="S83" s="80"/>
      <c r="T83" s="81"/>
      <c r="U83" s="68">
        <f t="shared" si="17"/>
        <v>0</v>
      </c>
      <c r="V83" s="82"/>
      <c r="W83" s="80"/>
      <c r="X83" s="80"/>
      <c r="Y83" s="80"/>
      <c r="Z83" s="80"/>
      <c r="AA83" s="80"/>
      <c r="AB83" s="80"/>
      <c r="AC83" s="80"/>
      <c r="AD83" s="80"/>
      <c r="AE83" s="81"/>
      <c r="AF83" s="68">
        <f t="shared" si="18"/>
        <v>0</v>
      </c>
      <c r="AG83" s="82"/>
      <c r="AH83" s="80"/>
      <c r="AI83" s="80"/>
      <c r="AJ83" s="80"/>
      <c r="AK83" s="80"/>
      <c r="AL83" s="80"/>
      <c r="AM83" s="80"/>
      <c r="AN83" s="80"/>
      <c r="AO83" s="80"/>
      <c r="AP83" s="81"/>
      <c r="AQ83" s="68">
        <f t="shared" si="19"/>
        <v>0</v>
      </c>
      <c r="AR83" s="82"/>
      <c r="AS83" s="80"/>
      <c r="AT83" s="80"/>
      <c r="AU83" s="80"/>
      <c r="AV83" s="80"/>
      <c r="AW83" s="80"/>
      <c r="AX83" s="80"/>
      <c r="AY83" s="80"/>
      <c r="AZ83" s="80"/>
      <c r="BA83" s="81"/>
      <c r="BB83" s="68">
        <f t="shared" si="20"/>
        <v>0</v>
      </c>
      <c r="BC83" s="82"/>
      <c r="BD83" s="80"/>
      <c r="BE83" s="80"/>
      <c r="BF83" s="80"/>
      <c r="BG83" s="80"/>
      <c r="BH83" s="80"/>
      <c r="BI83" s="80"/>
      <c r="BJ83" s="80"/>
      <c r="BK83" s="80"/>
      <c r="BL83" s="81"/>
      <c r="BM83" s="68">
        <f t="shared" si="21"/>
        <v>0</v>
      </c>
      <c r="BN83" s="82"/>
      <c r="BO83" s="80"/>
      <c r="BP83" s="80"/>
      <c r="BQ83" s="80"/>
      <c r="BR83" s="80" t="s">
        <v>196</v>
      </c>
      <c r="BS83" s="80"/>
      <c r="BT83" s="80"/>
      <c r="BU83" s="80"/>
      <c r="BV83" s="80"/>
      <c r="BW83" s="80"/>
      <c r="BX83" s="81"/>
      <c r="BY83" s="68">
        <f t="shared" si="22"/>
        <v>1</v>
      </c>
      <c r="BZ83" s="73">
        <f t="shared" si="23"/>
        <v>1</v>
      </c>
    </row>
    <row r="84" spans="1:78" ht="15.75" x14ac:dyDescent="0.25">
      <c r="A84" s="19" t="s">
        <v>271</v>
      </c>
      <c r="B84" s="20" t="s">
        <v>123</v>
      </c>
      <c r="C84" s="74"/>
      <c r="D84" s="69"/>
      <c r="E84" s="69"/>
      <c r="F84" s="69"/>
      <c r="G84" s="69"/>
      <c r="H84" s="69"/>
      <c r="I84" s="75"/>
      <c r="J84" s="107">
        <f t="shared" si="16"/>
        <v>0</v>
      </c>
      <c r="K84" s="74"/>
      <c r="L84" s="69"/>
      <c r="M84" s="69"/>
      <c r="N84" s="69"/>
      <c r="O84" s="69"/>
      <c r="P84" s="80"/>
      <c r="Q84" s="80"/>
      <c r="R84" s="80"/>
      <c r="S84" s="80"/>
      <c r="T84" s="81"/>
      <c r="U84" s="68">
        <f t="shared" si="17"/>
        <v>0</v>
      </c>
      <c r="V84" s="82"/>
      <c r="W84" s="80"/>
      <c r="X84" s="80"/>
      <c r="Y84" s="80"/>
      <c r="Z84" s="80"/>
      <c r="AA84" s="80"/>
      <c r="AB84" s="80"/>
      <c r="AC84" s="80"/>
      <c r="AD84" s="80"/>
      <c r="AE84" s="81"/>
      <c r="AF84" s="68">
        <f t="shared" si="18"/>
        <v>0</v>
      </c>
      <c r="AG84" s="82"/>
      <c r="AH84" s="80"/>
      <c r="AI84" s="80"/>
      <c r="AJ84" s="80"/>
      <c r="AK84" s="80"/>
      <c r="AL84" s="80"/>
      <c r="AM84" s="80"/>
      <c r="AN84" s="80"/>
      <c r="AO84" s="80"/>
      <c r="AP84" s="81"/>
      <c r="AQ84" s="68">
        <f t="shared" si="19"/>
        <v>0</v>
      </c>
      <c r="AR84" s="82"/>
      <c r="AS84" s="80"/>
      <c r="AT84" s="80"/>
      <c r="AU84" s="80"/>
      <c r="AV84" s="80"/>
      <c r="AW84" s="80"/>
      <c r="AX84" s="80"/>
      <c r="AY84" s="80"/>
      <c r="AZ84" s="80"/>
      <c r="BA84" s="81"/>
      <c r="BB84" s="68">
        <f t="shared" si="20"/>
        <v>0</v>
      </c>
      <c r="BC84" s="82"/>
      <c r="BD84" s="80"/>
      <c r="BE84" s="80"/>
      <c r="BF84" s="80"/>
      <c r="BG84" s="80"/>
      <c r="BH84" s="80"/>
      <c r="BI84" s="80"/>
      <c r="BJ84" s="80"/>
      <c r="BK84" s="80"/>
      <c r="BL84" s="81"/>
      <c r="BM84" s="68">
        <f t="shared" si="21"/>
        <v>0</v>
      </c>
      <c r="BN84" s="82"/>
      <c r="BO84" s="80" t="s">
        <v>196</v>
      </c>
      <c r="BP84" s="80"/>
      <c r="BQ84" s="80" t="s">
        <v>196</v>
      </c>
      <c r="BR84" s="80"/>
      <c r="BS84" s="80"/>
      <c r="BT84" s="80" t="s">
        <v>196</v>
      </c>
      <c r="BU84" s="80" t="s">
        <v>196</v>
      </c>
      <c r="BV84" s="80"/>
      <c r="BW84" s="80"/>
      <c r="BX84" s="81"/>
      <c r="BY84" s="68">
        <f t="shared" si="22"/>
        <v>4</v>
      </c>
      <c r="BZ84" s="73">
        <f t="shared" si="23"/>
        <v>4</v>
      </c>
    </row>
    <row r="85" spans="1:78" ht="15.75" x14ac:dyDescent="0.25">
      <c r="A85" s="19" t="s">
        <v>297</v>
      </c>
      <c r="B85" s="20" t="s">
        <v>298</v>
      </c>
      <c r="C85" s="74"/>
      <c r="D85" s="69"/>
      <c r="E85" s="69"/>
      <c r="F85" s="69"/>
      <c r="G85" s="69"/>
      <c r="H85" s="69"/>
      <c r="I85" s="75"/>
      <c r="J85" s="107">
        <f t="shared" si="16"/>
        <v>0</v>
      </c>
      <c r="K85" s="74"/>
      <c r="L85" s="69"/>
      <c r="M85" s="69"/>
      <c r="N85" s="69"/>
      <c r="O85" s="69"/>
      <c r="P85" s="80"/>
      <c r="Q85" s="80"/>
      <c r="R85" s="80"/>
      <c r="S85" s="80"/>
      <c r="T85" s="81"/>
      <c r="U85" s="68">
        <f t="shared" si="17"/>
        <v>0</v>
      </c>
      <c r="V85" s="82"/>
      <c r="W85" s="80"/>
      <c r="X85" s="80"/>
      <c r="Y85" s="80"/>
      <c r="Z85" s="80"/>
      <c r="AA85" s="80"/>
      <c r="AB85" s="80"/>
      <c r="AC85" s="80"/>
      <c r="AD85" s="80"/>
      <c r="AE85" s="81"/>
      <c r="AF85" s="68">
        <f t="shared" si="18"/>
        <v>0</v>
      </c>
      <c r="AG85" s="82"/>
      <c r="AH85" s="80"/>
      <c r="AI85" s="80"/>
      <c r="AJ85" s="80"/>
      <c r="AK85" s="80"/>
      <c r="AL85" s="80"/>
      <c r="AM85" s="80"/>
      <c r="AN85" s="80"/>
      <c r="AO85" s="80"/>
      <c r="AP85" s="81"/>
      <c r="AQ85" s="68">
        <f t="shared" si="19"/>
        <v>0</v>
      </c>
      <c r="AR85" s="82"/>
      <c r="AS85" s="80"/>
      <c r="AT85" s="80"/>
      <c r="AU85" s="80"/>
      <c r="AV85" s="80"/>
      <c r="AW85" s="80"/>
      <c r="AX85" s="80"/>
      <c r="AY85" s="80"/>
      <c r="AZ85" s="80"/>
      <c r="BA85" s="81"/>
      <c r="BB85" s="68">
        <f t="shared" si="20"/>
        <v>0</v>
      </c>
      <c r="BC85" s="82"/>
      <c r="BD85" s="80"/>
      <c r="BE85" s="80"/>
      <c r="BF85" s="80"/>
      <c r="BG85" s="80"/>
      <c r="BH85" s="80"/>
      <c r="BI85" s="80"/>
      <c r="BJ85" s="80"/>
      <c r="BK85" s="80"/>
      <c r="BL85" s="81"/>
      <c r="BM85" s="68">
        <f t="shared" si="21"/>
        <v>0</v>
      </c>
      <c r="BN85" s="82"/>
      <c r="BO85" s="80"/>
      <c r="BP85" s="80"/>
      <c r="BQ85" s="80"/>
      <c r="BR85" s="80"/>
      <c r="BS85" s="80" t="s">
        <v>299</v>
      </c>
      <c r="BT85" s="80"/>
      <c r="BU85" s="80"/>
      <c r="BV85" s="80"/>
      <c r="BW85" s="80"/>
      <c r="BX85" s="81"/>
      <c r="BY85" s="68">
        <f t="shared" si="22"/>
        <v>1</v>
      </c>
      <c r="BZ85" s="73">
        <f t="shared" si="23"/>
        <v>1</v>
      </c>
    </row>
    <row r="86" spans="1:78" s="4" customFormat="1" ht="15.75" x14ac:dyDescent="0.25">
      <c r="A86" s="19" t="s">
        <v>272</v>
      </c>
      <c r="B86" s="20" t="s">
        <v>126</v>
      </c>
      <c r="C86" s="74"/>
      <c r="D86" s="69"/>
      <c r="E86" s="69"/>
      <c r="F86" s="69"/>
      <c r="G86" s="69"/>
      <c r="H86" s="69"/>
      <c r="I86" s="75"/>
      <c r="J86" s="107">
        <f t="shared" si="16"/>
        <v>0</v>
      </c>
      <c r="K86" s="74"/>
      <c r="L86" s="69"/>
      <c r="M86" s="69"/>
      <c r="N86" s="69"/>
      <c r="O86" s="69"/>
      <c r="P86" s="77"/>
      <c r="Q86" s="77"/>
      <c r="R86" s="77"/>
      <c r="S86" s="77"/>
      <c r="T86" s="78"/>
      <c r="U86" s="68">
        <f t="shared" si="17"/>
        <v>0</v>
      </c>
      <c r="V86" s="79"/>
      <c r="W86" s="77"/>
      <c r="X86" s="77"/>
      <c r="Y86" s="77"/>
      <c r="Z86" s="77"/>
      <c r="AA86" s="77"/>
      <c r="AB86" s="77"/>
      <c r="AC86" s="77"/>
      <c r="AD86" s="77"/>
      <c r="AE86" s="78"/>
      <c r="AF86" s="68">
        <f t="shared" si="18"/>
        <v>0</v>
      </c>
      <c r="AG86" s="79"/>
      <c r="AH86" s="77"/>
      <c r="AI86" s="77"/>
      <c r="AJ86" s="77"/>
      <c r="AK86" s="77"/>
      <c r="AL86" s="77"/>
      <c r="AM86" s="77"/>
      <c r="AN86" s="77"/>
      <c r="AO86" s="77"/>
      <c r="AP86" s="78"/>
      <c r="AQ86" s="68">
        <f t="shared" si="19"/>
        <v>0</v>
      </c>
      <c r="AR86" s="79"/>
      <c r="AS86" s="77"/>
      <c r="AT86" s="77"/>
      <c r="AU86" s="77"/>
      <c r="AV86" s="77"/>
      <c r="AW86" s="77"/>
      <c r="AX86" s="77"/>
      <c r="AY86" s="77"/>
      <c r="AZ86" s="77"/>
      <c r="BA86" s="78"/>
      <c r="BB86" s="68">
        <f t="shared" si="20"/>
        <v>0</v>
      </c>
      <c r="BC86" s="79"/>
      <c r="BD86" s="77"/>
      <c r="BE86" s="77"/>
      <c r="BF86" s="77"/>
      <c r="BG86" s="77"/>
      <c r="BH86" s="77" t="s">
        <v>196</v>
      </c>
      <c r="BI86" s="77"/>
      <c r="BJ86" s="77"/>
      <c r="BK86" s="77"/>
      <c r="BL86" s="78" t="s">
        <v>196</v>
      </c>
      <c r="BM86" s="68">
        <f t="shared" si="21"/>
        <v>2</v>
      </c>
      <c r="BN86" s="79" t="s">
        <v>196</v>
      </c>
      <c r="BO86" s="77" t="s">
        <v>196</v>
      </c>
      <c r="BP86" s="77"/>
      <c r="BQ86" s="77"/>
      <c r="BR86" s="77" t="s">
        <v>196</v>
      </c>
      <c r="BS86" s="77"/>
      <c r="BT86" s="77"/>
      <c r="BU86" s="77"/>
      <c r="BV86" s="77"/>
      <c r="BW86" s="77"/>
      <c r="BX86" s="78"/>
      <c r="BY86" s="68">
        <f t="shared" si="22"/>
        <v>3</v>
      </c>
      <c r="BZ86" s="73">
        <f t="shared" si="23"/>
        <v>5</v>
      </c>
    </row>
    <row r="87" spans="1:78" ht="15.6" x14ac:dyDescent="0.3">
      <c r="A87" s="19" t="s">
        <v>273</v>
      </c>
      <c r="B87" s="20" t="s">
        <v>129</v>
      </c>
      <c r="C87" s="74"/>
      <c r="D87" s="69"/>
      <c r="E87" s="69"/>
      <c r="F87" s="69"/>
      <c r="G87" s="69"/>
      <c r="H87" s="69"/>
      <c r="I87" s="75"/>
      <c r="J87" s="107">
        <f t="shared" si="16"/>
        <v>0</v>
      </c>
      <c r="K87" s="74"/>
      <c r="L87" s="69"/>
      <c r="M87" s="69"/>
      <c r="N87" s="69"/>
      <c r="O87" s="69"/>
      <c r="P87" s="80"/>
      <c r="Q87" s="80"/>
      <c r="R87" s="80"/>
      <c r="S87" s="80"/>
      <c r="T87" s="81"/>
      <c r="U87" s="68">
        <f t="shared" si="17"/>
        <v>0</v>
      </c>
      <c r="V87" s="82"/>
      <c r="W87" s="80"/>
      <c r="X87" s="80"/>
      <c r="Y87" s="80" t="s">
        <v>196</v>
      </c>
      <c r="Z87" s="80"/>
      <c r="AA87" s="80"/>
      <c r="AB87" s="80"/>
      <c r="AC87" s="80"/>
      <c r="AD87" s="80"/>
      <c r="AE87" s="81"/>
      <c r="AF87" s="68">
        <f t="shared" si="18"/>
        <v>1</v>
      </c>
      <c r="AG87" s="82" t="s">
        <v>196</v>
      </c>
      <c r="AH87" s="80" t="s">
        <v>196</v>
      </c>
      <c r="AI87" s="80"/>
      <c r="AJ87" s="80"/>
      <c r="AK87" s="80"/>
      <c r="AL87" s="80"/>
      <c r="AM87" s="80"/>
      <c r="AN87" s="80"/>
      <c r="AO87" s="80"/>
      <c r="AP87" s="81"/>
      <c r="AQ87" s="68">
        <f t="shared" si="19"/>
        <v>2</v>
      </c>
      <c r="AR87" s="82"/>
      <c r="AS87" s="80"/>
      <c r="AT87" s="80"/>
      <c r="AU87" s="80"/>
      <c r="AV87" s="80"/>
      <c r="AW87" s="80"/>
      <c r="AX87" s="80"/>
      <c r="AY87" s="80"/>
      <c r="AZ87" s="80"/>
      <c r="BA87" s="81"/>
      <c r="BB87" s="68">
        <f t="shared" si="20"/>
        <v>0</v>
      </c>
      <c r="BC87" s="82"/>
      <c r="BD87" s="80"/>
      <c r="BE87" s="80"/>
      <c r="BF87" s="80"/>
      <c r="BG87" s="80"/>
      <c r="BH87" s="80"/>
      <c r="BI87" s="80"/>
      <c r="BJ87" s="80"/>
      <c r="BK87" s="80"/>
      <c r="BL87" s="81" t="s">
        <v>196</v>
      </c>
      <c r="BM87" s="68">
        <f t="shared" si="21"/>
        <v>1</v>
      </c>
      <c r="BN87" s="82" t="s">
        <v>196</v>
      </c>
      <c r="BO87" s="80" t="s">
        <v>196</v>
      </c>
      <c r="BP87" s="80" t="s">
        <v>196</v>
      </c>
      <c r="BQ87" s="80" t="s">
        <v>196</v>
      </c>
      <c r="BR87" s="80" t="s">
        <v>196</v>
      </c>
      <c r="BS87" s="80" t="s">
        <v>196</v>
      </c>
      <c r="BT87" s="80" t="s">
        <v>196</v>
      </c>
      <c r="BU87" s="80" t="s">
        <v>196</v>
      </c>
      <c r="BV87" s="80"/>
      <c r="BW87" s="80"/>
      <c r="BX87" s="81"/>
      <c r="BY87" s="68">
        <f t="shared" si="22"/>
        <v>8</v>
      </c>
      <c r="BZ87" s="73">
        <f t="shared" si="23"/>
        <v>12</v>
      </c>
    </row>
    <row r="88" spans="1:78" ht="15.6" x14ac:dyDescent="0.3">
      <c r="A88" s="19" t="s">
        <v>274</v>
      </c>
      <c r="B88" s="20" t="s">
        <v>131</v>
      </c>
      <c r="C88" s="74"/>
      <c r="D88" s="69"/>
      <c r="E88" s="69"/>
      <c r="F88" s="69"/>
      <c r="G88" s="69"/>
      <c r="H88" s="69"/>
      <c r="I88" s="75"/>
      <c r="J88" s="107">
        <f t="shared" si="16"/>
        <v>0</v>
      </c>
      <c r="K88" s="74"/>
      <c r="L88" s="69"/>
      <c r="M88" s="69"/>
      <c r="N88" s="69"/>
      <c r="O88" s="69"/>
      <c r="P88" s="80"/>
      <c r="Q88" s="80"/>
      <c r="R88" s="80"/>
      <c r="S88" s="80"/>
      <c r="T88" s="81"/>
      <c r="U88" s="68">
        <f t="shared" si="17"/>
        <v>0</v>
      </c>
      <c r="V88" s="82"/>
      <c r="W88" s="80"/>
      <c r="X88" s="80"/>
      <c r="Y88" s="80"/>
      <c r="Z88" s="80" t="s">
        <v>196</v>
      </c>
      <c r="AA88" s="80"/>
      <c r="AB88" s="80"/>
      <c r="AC88" s="80"/>
      <c r="AD88" s="80" t="s">
        <v>196</v>
      </c>
      <c r="AE88" s="81" t="s">
        <v>196</v>
      </c>
      <c r="AF88" s="68">
        <f t="shared" si="18"/>
        <v>3</v>
      </c>
      <c r="AG88" s="82" t="s">
        <v>196</v>
      </c>
      <c r="AH88" s="80"/>
      <c r="AI88" s="80"/>
      <c r="AJ88" s="80"/>
      <c r="AK88" s="80"/>
      <c r="AL88" s="80" t="s">
        <v>196</v>
      </c>
      <c r="AM88" s="80"/>
      <c r="AN88" s="80"/>
      <c r="AO88" s="80"/>
      <c r="AP88" s="81"/>
      <c r="AQ88" s="68">
        <f t="shared" si="19"/>
        <v>2</v>
      </c>
      <c r="AR88" s="82"/>
      <c r="AS88" s="80"/>
      <c r="AT88" s="80"/>
      <c r="AU88" s="80"/>
      <c r="AV88" s="80"/>
      <c r="AW88" s="80"/>
      <c r="AX88" s="80"/>
      <c r="AY88" s="80" t="s">
        <v>196</v>
      </c>
      <c r="AZ88" s="80"/>
      <c r="BA88" s="81"/>
      <c r="BB88" s="68">
        <f t="shared" si="20"/>
        <v>1</v>
      </c>
      <c r="BC88" s="82"/>
      <c r="BD88" s="80"/>
      <c r="BE88" s="80"/>
      <c r="BF88" s="80"/>
      <c r="BG88" s="80"/>
      <c r="BH88" s="80"/>
      <c r="BI88" s="80"/>
      <c r="BJ88" s="80"/>
      <c r="BK88" s="80" t="s">
        <v>196</v>
      </c>
      <c r="BL88" s="81" t="s">
        <v>196</v>
      </c>
      <c r="BM88" s="68">
        <f t="shared" si="21"/>
        <v>2</v>
      </c>
      <c r="BN88" s="82" t="s">
        <v>196</v>
      </c>
      <c r="BO88" s="80" t="s">
        <v>196</v>
      </c>
      <c r="BP88" s="80"/>
      <c r="BQ88" s="80" t="s">
        <v>196</v>
      </c>
      <c r="BR88" s="80" t="s">
        <v>196</v>
      </c>
      <c r="BS88" s="80" t="s">
        <v>196</v>
      </c>
      <c r="BT88" s="80" t="s">
        <v>196</v>
      </c>
      <c r="BU88" s="80" t="s">
        <v>196</v>
      </c>
      <c r="BV88" s="80" t="s">
        <v>196</v>
      </c>
      <c r="BW88" s="80"/>
      <c r="BX88" s="81" t="s">
        <v>196</v>
      </c>
      <c r="BY88" s="68">
        <f t="shared" si="22"/>
        <v>9</v>
      </c>
      <c r="BZ88" s="73">
        <f t="shared" si="23"/>
        <v>17</v>
      </c>
    </row>
    <row r="89" spans="1:78" ht="15.75" x14ac:dyDescent="0.25">
      <c r="A89" s="19" t="s">
        <v>275</v>
      </c>
      <c r="B89" s="20" t="s">
        <v>133</v>
      </c>
      <c r="C89" s="74"/>
      <c r="D89" s="69"/>
      <c r="E89" s="69"/>
      <c r="F89" s="69"/>
      <c r="G89" s="69" t="s">
        <v>196</v>
      </c>
      <c r="H89" s="69"/>
      <c r="I89" s="75"/>
      <c r="J89" s="107">
        <f t="shared" si="16"/>
        <v>1</v>
      </c>
      <c r="K89" s="74"/>
      <c r="L89" s="69"/>
      <c r="M89" s="69"/>
      <c r="N89" s="69"/>
      <c r="O89" s="69"/>
      <c r="P89" s="80"/>
      <c r="Q89" s="80"/>
      <c r="R89" s="80"/>
      <c r="S89" s="80"/>
      <c r="T89" s="81"/>
      <c r="U89" s="68">
        <f t="shared" si="17"/>
        <v>0</v>
      </c>
      <c r="V89" s="82"/>
      <c r="W89" s="80"/>
      <c r="X89" s="80"/>
      <c r="Y89" s="80" t="s">
        <v>196</v>
      </c>
      <c r="Z89" s="80"/>
      <c r="AA89" s="80" t="s">
        <v>196</v>
      </c>
      <c r="AB89" s="80"/>
      <c r="AC89" s="80"/>
      <c r="AD89" s="80"/>
      <c r="AE89" s="81"/>
      <c r="AF89" s="68">
        <f t="shared" si="18"/>
        <v>2</v>
      </c>
      <c r="AG89" s="82" t="s">
        <v>196</v>
      </c>
      <c r="AH89" s="80"/>
      <c r="AI89" s="80"/>
      <c r="AJ89" s="80"/>
      <c r="AK89" s="80"/>
      <c r="AL89" s="80"/>
      <c r="AM89" s="80"/>
      <c r="AN89" s="80"/>
      <c r="AO89" s="80"/>
      <c r="AP89" s="81"/>
      <c r="AQ89" s="68">
        <f t="shared" si="19"/>
        <v>1</v>
      </c>
      <c r="AR89" s="82"/>
      <c r="AS89" s="80"/>
      <c r="AT89" s="80"/>
      <c r="AU89" s="80"/>
      <c r="AV89" s="80"/>
      <c r="AW89" s="80"/>
      <c r="AX89" s="80"/>
      <c r="AY89" s="80"/>
      <c r="AZ89" s="80"/>
      <c r="BA89" s="81"/>
      <c r="BB89" s="68">
        <f t="shared" si="20"/>
        <v>0</v>
      </c>
      <c r="BC89" s="82"/>
      <c r="BD89" s="80"/>
      <c r="BE89" s="80"/>
      <c r="BF89" s="80"/>
      <c r="BG89" s="80"/>
      <c r="BH89" s="80"/>
      <c r="BI89" s="80"/>
      <c r="BJ89" s="80" t="s">
        <v>196</v>
      </c>
      <c r="BK89" s="80"/>
      <c r="BL89" s="81"/>
      <c r="BM89" s="68">
        <f t="shared" si="21"/>
        <v>1</v>
      </c>
      <c r="BN89" s="82" t="s">
        <v>196</v>
      </c>
      <c r="BO89" s="80"/>
      <c r="BP89" s="80"/>
      <c r="BQ89" s="80" t="s">
        <v>196</v>
      </c>
      <c r="BR89" s="80"/>
      <c r="BS89" s="80"/>
      <c r="BT89" s="80"/>
      <c r="BU89" s="80"/>
      <c r="BV89" s="80"/>
      <c r="BW89" s="80"/>
      <c r="BX89" s="81"/>
      <c r="BY89" s="68">
        <f t="shared" si="22"/>
        <v>2</v>
      </c>
      <c r="BZ89" s="73">
        <f t="shared" si="23"/>
        <v>7</v>
      </c>
    </row>
    <row r="90" spans="1:78" ht="15.75" x14ac:dyDescent="0.25">
      <c r="A90" s="19" t="s">
        <v>276</v>
      </c>
      <c r="B90" s="20" t="s">
        <v>135</v>
      </c>
      <c r="C90" s="74"/>
      <c r="D90" s="69"/>
      <c r="E90" s="69"/>
      <c r="F90" s="69"/>
      <c r="G90" s="69"/>
      <c r="H90" s="69"/>
      <c r="I90" s="75"/>
      <c r="J90" s="107">
        <f t="shared" si="16"/>
        <v>0</v>
      </c>
      <c r="K90" s="74"/>
      <c r="L90" s="69"/>
      <c r="M90" s="69"/>
      <c r="N90" s="69"/>
      <c r="O90" s="69"/>
      <c r="P90" s="80"/>
      <c r="Q90" s="80"/>
      <c r="R90" s="80"/>
      <c r="S90" s="80"/>
      <c r="T90" s="81"/>
      <c r="U90" s="68">
        <f t="shared" si="17"/>
        <v>0</v>
      </c>
      <c r="V90" s="82"/>
      <c r="W90" s="80"/>
      <c r="X90" s="80"/>
      <c r="Y90" s="80"/>
      <c r="Z90" s="80"/>
      <c r="AA90" s="80"/>
      <c r="AB90" s="80"/>
      <c r="AC90" s="80"/>
      <c r="AD90" s="80"/>
      <c r="AE90" s="81"/>
      <c r="AF90" s="68">
        <f t="shared" si="18"/>
        <v>0</v>
      </c>
      <c r="AG90" s="82"/>
      <c r="AH90" s="80"/>
      <c r="AI90" s="80"/>
      <c r="AJ90" s="80"/>
      <c r="AK90" s="80"/>
      <c r="AL90" s="80"/>
      <c r="AM90" s="80"/>
      <c r="AN90" s="80"/>
      <c r="AO90" s="80"/>
      <c r="AP90" s="81"/>
      <c r="AQ90" s="68">
        <f t="shared" si="19"/>
        <v>0</v>
      </c>
      <c r="AR90" s="82"/>
      <c r="AS90" s="80"/>
      <c r="AT90" s="80"/>
      <c r="AU90" s="80"/>
      <c r="AV90" s="80"/>
      <c r="AW90" s="80"/>
      <c r="AX90" s="80"/>
      <c r="AY90" s="80"/>
      <c r="AZ90" s="80"/>
      <c r="BA90" s="81"/>
      <c r="BB90" s="68">
        <f t="shared" si="20"/>
        <v>0</v>
      </c>
      <c r="BC90" s="82"/>
      <c r="BD90" s="80"/>
      <c r="BE90" s="80"/>
      <c r="BF90" s="80"/>
      <c r="BG90" s="80"/>
      <c r="BH90" s="80"/>
      <c r="BI90" s="80"/>
      <c r="BJ90" s="80"/>
      <c r="BK90" s="80"/>
      <c r="BL90" s="81"/>
      <c r="BM90" s="68">
        <f t="shared" si="21"/>
        <v>0</v>
      </c>
      <c r="BN90" s="82"/>
      <c r="BO90" s="80"/>
      <c r="BP90" s="80"/>
      <c r="BQ90" s="80" t="s">
        <v>196</v>
      </c>
      <c r="BR90" s="80" t="s">
        <v>196</v>
      </c>
      <c r="BS90" s="80" t="s">
        <v>196</v>
      </c>
      <c r="BT90" s="80" t="s">
        <v>196</v>
      </c>
      <c r="BU90" s="80" t="s">
        <v>196</v>
      </c>
      <c r="BV90" s="80" t="s">
        <v>196</v>
      </c>
      <c r="BW90" s="80"/>
      <c r="BX90" s="81"/>
      <c r="BY90" s="68">
        <f t="shared" si="22"/>
        <v>6</v>
      </c>
      <c r="BZ90" s="73">
        <f t="shared" si="23"/>
        <v>6</v>
      </c>
    </row>
    <row r="91" spans="1:78" ht="15.75" x14ac:dyDescent="0.25">
      <c r="A91" s="19" t="s">
        <v>277</v>
      </c>
      <c r="B91" s="20" t="s">
        <v>137</v>
      </c>
      <c r="C91" s="74"/>
      <c r="D91" s="69"/>
      <c r="E91" s="69"/>
      <c r="F91" s="69" t="s">
        <v>196</v>
      </c>
      <c r="G91" s="69"/>
      <c r="H91" s="69"/>
      <c r="I91" s="75"/>
      <c r="J91" s="107">
        <f t="shared" si="16"/>
        <v>1</v>
      </c>
      <c r="K91" s="74"/>
      <c r="L91" s="69"/>
      <c r="M91" s="69"/>
      <c r="N91" s="69"/>
      <c r="O91" s="69"/>
      <c r="P91" s="80"/>
      <c r="Q91" s="80"/>
      <c r="R91" s="80"/>
      <c r="S91" s="80"/>
      <c r="T91" s="81"/>
      <c r="U91" s="68">
        <f t="shared" si="17"/>
        <v>0</v>
      </c>
      <c r="V91" s="82"/>
      <c r="W91" s="80"/>
      <c r="X91" s="80"/>
      <c r="Y91" s="80"/>
      <c r="Z91" s="80"/>
      <c r="AA91" s="80"/>
      <c r="AB91" s="80"/>
      <c r="AC91" s="80"/>
      <c r="AD91" s="80" t="s">
        <v>196</v>
      </c>
      <c r="AE91" s="81"/>
      <c r="AF91" s="68">
        <f t="shared" si="18"/>
        <v>1</v>
      </c>
      <c r="AG91" s="82" t="s">
        <v>196</v>
      </c>
      <c r="AH91" s="80"/>
      <c r="AI91" s="80"/>
      <c r="AJ91" s="80"/>
      <c r="AK91" s="80"/>
      <c r="AL91" s="80"/>
      <c r="AM91" s="80"/>
      <c r="AN91" s="80"/>
      <c r="AO91" s="80"/>
      <c r="AP91" s="81"/>
      <c r="AQ91" s="68">
        <f t="shared" si="19"/>
        <v>1</v>
      </c>
      <c r="AR91" s="82"/>
      <c r="AS91" s="80"/>
      <c r="AT91" s="80"/>
      <c r="AU91" s="80"/>
      <c r="AV91" s="80"/>
      <c r="AW91" s="80"/>
      <c r="AX91" s="80"/>
      <c r="AY91" s="80"/>
      <c r="AZ91" s="80"/>
      <c r="BA91" s="81"/>
      <c r="BB91" s="68">
        <f t="shared" si="20"/>
        <v>0</v>
      </c>
      <c r="BC91" s="82"/>
      <c r="BD91" s="80"/>
      <c r="BE91" s="80"/>
      <c r="BF91" s="80"/>
      <c r="BG91" s="80"/>
      <c r="BH91" s="80" t="s">
        <v>196</v>
      </c>
      <c r="BI91" s="80"/>
      <c r="BJ91" s="80"/>
      <c r="BK91" s="80"/>
      <c r="BL91" s="81" t="s">
        <v>196</v>
      </c>
      <c r="BM91" s="68">
        <f t="shared" si="21"/>
        <v>2</v>
      </c>
      <c r="BN91" s="82"/>
      <c r="BO91" s="80" t="s">
        <v>196</v>
      </c>
      <c r="BP91" s="80" t="s">
        <v>196</v>
      </c>
      <c r="BQ91" s="80" t="s">
        <v>196</v>
      </c>
      <c r="BR91" s="80" t="s">
        <v>196</v>
      </c>
      <c r="BS91" s="80" t="s">
        <v>196</v>
      </c>
      <c r="BT91" s="80" t="s">
        <v>196</v>
      </c>
      <c r="BU91" s="80"/>
      <c r="BV91" s="80"/>
      <c r="BW91" s="80"/>
      <c r="BX91" s="81"/>
      <c r="BY91" s="68">
        <f t="shared" si="22"/>
        <v>6</v>
      </c>
      <c r="BZ91" s="73">
        <f t="shared" si="23"/>
        <v>11</v>
      </c>
    </row>
    <row r="92" spans="1:78" ht="15.75" x14ac:dyDescent="0.25">
      <c r="A92" s="19" t="s">
        <v>278</v>
      </c>
      <c r="B92" s="20" t="s">
        <v>139</v>
      </c>
      <c r="C92" s="74"/>
      <c r="D92" s="69"/>
      <c r="E92" s="69"/>
      <c r="F92" s="69"/>
      <c r="G92" s="69"/>
      <c r="H92" s="69"/>
      <c r="I92" s="75"/>
      <c r="J92" s="107">
        <f t="shared" si="16"/>
        <v>0</v>
      </c>
      <c r="K92" s="74"/>
      <c r="L92" s="69"/>
      <c r="M92" s="69"/>
      <c r="N92" s="69"/>
      <c r="O92" s="69"/>
      <c r="P92" s="80"/>
      <c r="Q92" s="80"/>
      <c r="R92" s="80"/>
      <c r="S92" s="80"/>
      <c r="T92" s="81"/>
      <c r="U92" s="68">
        <f t="shared" si="17"/>
        <v>0</v>
      </c>
      <c r="V92" s="82"/>
      <c r="W92" s="80"/>
      <c r="X92" s="80"/>
      <c r="Y92" s="80"/>
      <c r="Z92" s="80"/>
      <c r="AA92" s="80"/>
      <c r="AB92" s="80"/>
      <c r="AC92" s="80"/>
      <c r="AD92" s="80"/>
      <c r="AE92" s="81"/>
      <c r="AF92" s="68">
        <f t="shared" si="18"/>
        <v>0</v>
      </c>
      <c r="AG92" s="82"/>
      <c r="AH92" s="80"/>
      <c r="AI92" s="80"/>
      <c r="AJ92" s="80"/>
      <c r="AK92" s="80"/>
      <c r="AL92" s="80"/>
      <c r="AM92" s="80"/>
      <c r="AN92" s="80"/>
      <c r="AO92" s="80"/>
      <c r="AP92" s="81"/>
      <c r="AQ92" s="68">
        <f t="shared" si="19"/>
        <v>0</v>
      </c>
      <c r="AR92" s="82"/>
      <c r="AS92" s="80"/>
      <c r="AT92" s="80"/>
      <c r="AU92" s="80"/>
      <c r="AV92" s="80"/>
      <c r="AW92" s="80"/>
      <c r="AX92" s="80"/>
      <c r="AY92" s="80"/>
      <c r="AZ92" s="80"/>
      <c r="BA92" s="81"/>
      <c r="BB92" s="68">
        <f t="shared" si="20"/>
        <v>0</v>
      </c>
      <c r="BC92" s="82"/>
      <c r="BD92" s="80"/>
      <c r="BE92" s="80"/>
      <c r="BF92" s="80"/>
      <c r="BG92" s="80"/>
      <c r="BH92" s="80"/>
      <c r="BI92" s="80"/>
      <c r="BJ92" s="80"/>
      <c r="BK92" s="80"/>
      <c r="BL92" s="81"/>
      <c r="BM92" s="68">
        <f t="shared" si="21"/>
        <v>0</v>
      </c>
      <c r="BN92" s="82"/>
      <c r="BO92" s="80"/>
      <c r="BP92" s="80" t="s">
        <v>196</v>
      </c>
      <c r="BQ92" s="80"/>
      <c r="BR92" s="80"/>
      <c r="BS92" s="80"/>
      <c r="BT92" s="80"/>
      <c r="BU92" s="80"/>
      <c r="BV92" s="80"/>
      <c r="BW92" s="80"/>
      <c r="BX92" s="81"/>
      <c r="BY92" s="68">
        <f t="shared" si="22"/>
        <v>1</v>
      </c>
      <c r="BZ92" s="73">
        <f t="shared" si="23"/>
        <v>1</v>
      </c>
    </row>
    <row r="93" spans="1:78" ht="15.6" x14ac:dyDescent="0.3">
      <c r="A93" s="19" t="s">
        <v>279</v>
      </c>
      <c r="B93" s="20" t="s">
        <v>141</v>
      </c>
      <c r="C93" s="74"/>
      <c r="D93" s="69"/>
      <c r="E93" s="69"/>
      <c r="F93" s="69"/>
      <c r="G93" s="69"/>
      <c r="H93" s="69"/>
      <c r="I93" s="75"/>
      <c r="J93" s="107">
        <f t="shared" si="16"/>
        <v>0</v>
      </c>
      <c r="K93" s="74"/>
      <c r="L93" s="69"/>
      <c r="M93" s="69"/>
      <c r="N93" s="69"/>
      <c r="O93" s="69"/>
      <c r="P93" s="80"/>
      <c r="Q93" s="80"/>
      <c r="R93" s="80"/>
      <c r="S93" s="80"/>
      <c r="T93" s="81"/>
      <c r="U93" s="68">
        <f t="shared" si="17"/>
        <v>0</v>
      </c>
      <c r="V93" s="82"/>
      <c r="W93" s="80"/>
      <c r="X93" s="80"/>
      <c r="Y93" s="80"/>
      <c r="Z93" s="80"/>
      <c r="AA93" s="80"/>
      <c r="AB93" s="80"/>
      <c r="AC93" s="80"/>
      <c r="AD93" s="80"/>
      <c r="AE93" s="81"/>
      <c r="AF93" s="68">
        <f t="shared" si="18"/>
        <v>0</v>
      </c>
      <c r="AG93" s="82"/>
      <c r="AH93" s="80"/>
      <c r="AI93" s="80"/>
      <c r="AJ93" s="80"/>
      <c r="AK93" s="80"/>
      <c r="AL93" s="80"/>
      <c r="AM93" s="80"/>
      <c r="AN93" s="80"/>
      <c r="AO93" s="80"/>
      <c r="AP93" s="81"/>
      <c r="AQ93" s="68">
        <f t="shared" si="19"/>
        <v>0</v>
      </c>
      <c r="AR93" s="82"/>
      <c r="AS93" s="80"/>
      <c r="AT93" s="80"/>
      <c r="AU93" s="80"/>
      <c r="AV93" s="80"/>
      <c r="AW93" s="80"/>
      <c r="AX93" s="80"/>
      <c r="AY93" s="80"/>
      <c r="AZ93" s="80"/>
      <c r="BA93" s="81"/>
      <c r="BB93" s="68">
        <f t="shared" si="20"/>
        <v>0</v>
      </c>
      <c r="BC93" s="82"/>
      <c r="BD93" s="80"/>
      <c r="BE93" s="80"/>
      <c r="BF93" s="80"/>
      <c r="BG93" s="80"/>
      <c r="BH93" s="80"/>
      <c r="BI93" s="80"/>
      <c r="BJ93" s="80"/>
      <c r="BK93" s="80"/>
      <c r="BL93" s="81"/>
      <c r="BM93" s="68">
        <f t="shared" si="21"/>
        <v>0</v>
      </c>
      <c r="BN93" s="82"/>
      <c r="BO93" s="80"/>
      <c r="BP93" s="80"/>
      <c r="BQ93" s="80" t="s">
        <v>196</v>
      </c>
      <c r="BR93" s="80"/>
      <c r="BS93" s="80"/>
      <c r="BT93" s="80"/>
      <c r="BU93" s="80"/>
      <c r="BV93" s="80"/>
      <c r="BW93" s="80"/>
      <c r="BX93" s="81"/>
      <c r="BY93" s="68">
        <f t="shared" si="22"/>
        <v>1</v>
      </c>
      <c r="BZ93" s="73">
        <f t="shared" si="23"/>
        <v>1</v>
      </c>
    </row>
    <row r="94" spans="1:78" ht="15.75" x14ac:dyDescent="0.25">
      <c r="A94" s="19" t="s">
        <v>280</v>
      </c>
      <c r="B94" s="20" t="s">
        <v>168</v>
      </c>
      <c r="C94" s="74" t="s">
        <v>196</v>
      </c>
      <c r="D94" s="69"/>
      <c r="E94" s="69"/>
      <c r="F94" s="69"/>
      <c r="G94" s="69" t="s">
        <v>196</v>
      </c>
      <c r="H94" s="69"/>
      <c r="I94" s="75"/>
      <c r="J94" s="107">
        <f t="shared" si="16"/>
        <v>2</v>
      </c>
      <c r="K94" s="74"/>
      <c r="L94" s="69"/>
      <c r="M94" s="69"/>
      <c r="N94" s="69"/>
      <c r="O94" s="69"/>
      <c r="P94" s="80"/>
      <c r="Q94" s="80"/>
      <c r="R94" s="80"/>
      <c r="S94" s="80"/>
      <c r="T94" s="81"/>
      <c r="U94" s="68">
        <f t="shared" si="17"/>
        <v>0</v>
      </c>
      <c r="V94" s="82"/>
      <c r="W94" s="80"/>
      <c r="X94" s="80"/>
      <c r="Y94" s="80"/>
      <c r="Z94" s="80"/>
      <c r="AA94" s="80"/>
      <c r="AB94" s="80"/>
      <c r="AC94" s="80"/>
      <c r="AD94" s="80"/>
      <c r="AE94" s="81" t="s">
        <v>196</v>
      </c>
      <c r="AF94" s="68">
        <f t="shared" si="18"/>
        <v>1</v>
      </c>
      <c r="AG94" s="82"/>
      <c r="AH94" s="80"/>
      <c r="AI94" s="80"/>
      <c r="AJ94" s="80"/>
      <c r="AK94" s="80"/>
      <c r="AL94" s="80"/>
      <c r="AM94" s="80" t="s">
        <v>196</v>
      </c>
      <c r="AN94" s="80"/>
      <c r="AO94" s="80"/>
      <c r="AP94" s="81"/>
      <c r="AQ94" s="68">
        <f t="shared" si="19"/>
        <v>1</v>
      </c>
      <c r="AR94" s="82"/>
      <c r="AS94" s="80"/>
      <c r="AT94" s="80"/>
      <c r="AU94" s="80"/>
      <c r="AV94" s="80"/>
      <c r="AW94" s="80"/>
      <c r="AX94" s="80"/>
      <c r="AY94" s="80"/>
      <c r="AZ94" s="80"/>
      <c r="BA94" s="81"/>
      <c r="BB94" s="68">
        <f t="shared" si="20"/>
        <v>0</v>
      </c>
      <c r="BC94" s="82"/>
      <c r="BD94" s="80"/>
      <c r="BE94" s="80"/>
      <c r="BF94" s="80"/>
      <c r="BG94" s="80"/>
      <c r="BH94" s="80" t="s">
        <v>196</v>
      </c>
      <c r="BI94" s="80"/>
      <c r="BJ94" s="80" t="s">
        <v>196</v>
      </c>
      <c r="BK94" s="80"/>
      <c r="BL94" s="81" t="s">
        <v>196</v>
      </c>
      <c r="BM94" s="68">
        <f t="shared" si="21"/>
        <v>3</v>
      </c>
      <c r="BN94" s="82"/>
      <c r="BO94" s="80"/>
      <c r="BP94" s="80"/>
      <c r="BQ94" s="80"/>
      <c r="BR94" s="80"/>
      <c r="BS94" s="80"/>
      <c r="BT94" s="80"/>
      <c r="BU94" s="80"/>
      <c r="BV94" s="80"/>
      <c r="BW94" s="80"/>
      <c r="BX94" s="81"/>
      <c r="BY94" s="68">
        <f t="shared" si="22"/>
        <v>0</v>
      </c>
      <c r="BZ94" s="73">
        <f t="shared" si="23"/>
        <v>7</v>
      </c>
    </row>
    <row r="95" spans="1:78" ht="15.75" x14ac:dyDescent="0.25">
      <c r="A95" s="19" t="s">
        <v>408</v>
      </c>
      <c r="B95" s="20" t="s">
        <v>127</v>
      </c>
      <c r="C95" s="74"/>
      <c r="D95" s="69"/>
      <c r="E95" s="69"/>
      <c r="F95" s="69"/>
      <c r="G95" s="69"/>
      <c r="H95" s="69"/>
      <c r="I95" s="75"/>
      <c r="J95" s="107">
        <f t="shared" si="16"/>
        <v>0</v>
      </c>
      <c r="K95" s="74"/>
      <c r="L95" s="69"/>
      <c r="M95" s="69"/>
      <c r="N95" s="69" t="s">
        <v>196</v>
      </c>
      <c r="O95" s="69"/>
      <c r="P95" s="80"/>
      <c r="Q95" s="80"/>
      <c r="R95" s="80"/>
      <c r="S95" s="80"/>
      <c r="T95" s="81"/>
      <c r="U95" s="68">
        <f t="shared" si="17"/>
        <v>1</v>
      </c>
      <c r="V95" s="82"/>
      <c r="W95" s="80" t="s">
        <v>196</v>
      </c>
      <c r="X95" s="80"/>
      <c r="Y95" s="80" t="s">
        <v>196</v>
      </c>
      <c r="Z95" s="80"/>
      <c r="AA95" s="80" t="s">
        <v>196</v>
      </c>
      <c r="AB95" s="80"/>
      <c r="AC95" s="80"/>
      <c r="AD95" s="80"/>
      <c r="AE95" s="81"/>
      <c r="AF95" s="68">
        <f t="shared" si="18"/>
        <v>3</v>
      </c>
      <c r="AG95" s="82" t="s">
        <v>196</v>
      </c>
      <c r="AH95" s="80" t="s">
        <v>196</v>
      </c>
      <c r="AI95" s="80"/>
      <c r="AJ95" s="80" t="s">
        <v>196</v>
      </c>
      <c r="AK95" s="80"/>
      <c r="AL95" s="80"/>
      <c r="AM95" s="80"/>
      <c r="AN95" s="80"/>
      <c r="AO95" s="80"/>
      <c r="AP95" s="81"/>
      <c r="AQ95" s="68">
        <f t="shared" si="19"/>
        <v>3</v>
      </c>
      <c r="AR95" s="82"/>
      <c r="AS95" s="80"/>
      <c r="AT95" s="80"/>
      <c r="AU95" s="80"/>
      <c r="AV95" s="80"/>
      <c r="AW95" s="80"/>
      <c r="AX95" s="80"/>
      <c r="AY95" s="80" t="s">
        <v>196</v>
      </c>
      <c r="AZ95" s="80"/>
      <c r="BA95" s="81"/>
      <c r="BB95" s="68">
        <f t="shared" si="20"/>
        <v>1</v>
      </c>
      <c r="BC95" s="82"/>
      <c r="BD95" s="80"/>
      <c r="BE95" s="80"/>
      <c r="BF95" s="80"/>
      <c r="BG95" s="80"/>
      <c r="BH95" s="80"/>
      <c r="BI95" s="80"/>
      <c r="BJ95" s="80"/>
      <c r="BK95" s="80" t="s">
        <v>196</v>
      </c>
      <c r="BL95" s="81" t="s">
        <v>196</v>
      </c>
      <c r="BM95" s="68">
        <f t="shared" si="21"/>
        <v>2</v>
      </c>
      <c r="BN95" s="82" t="s">
        <v>196</v>
      </c>
      <c r="BO95" s="80" t="s">
        <v>196</v>
      </c>
      <c r="BP95" s="80" t="s">
        <v>196</v>
      </c>
      <c r="BQ95" s="80" t="s">
        <v>196</v>
      </c>
      <c r="BR95" s="80" t="s">
        <v>196</v>
      </c>
      <c r="BS95" s="80" t="s">
        <v>196</v>
      </c>
      <c r="BT95" s="80" t="s">
        <v>196</v>
      </c>
      <c r="BU95" s="80" t="s">
        <v>196</v>
      </c>
      <c r="BV95" s="80" t="s">
        <v>196</v>
      </c>
      <c r="BW95" s="80"/>
      <c r="BX95" s="81"/>
      <c r="BY95" s="68">
        <f t="shared" si="22"/>
        <v>9</v>
      </c>
      <c r="BZ95" s="73">
        <f t="shared" si="23"/>
        <v>19</v>
      </c>
    </row>
    <row r="96" spans="1:78" ht="15.75" x14ac:dyDescent="0.25">
      <c r="A96" s="19" t="s">
        <v>281</v>
      </c>
      <c r="B96" s="20" t="s">
        <v>143</v>
      </c>
      <c r="C96" s="74"/>
      <c r="D96" s="69"/>
      <c r="E96" s="69"/>
      <c r="F96" s="69"/>
      <c r="G96" s="69"/>
      <c r="H96" s="69"/>
      <c r="I96" s="75"/>
      <c r="J96" s="107">
        <f t="shared" si="16"/>
        <v>0</v>
      </c>
      <c r="K96" s="74"/>
      <c r="L96" s="69"/>
      <c r="M96" s="69"/>
      <c r="N96" s="69"/>
      <c r="O96" s="69"/>
      <c r="P96" s="80"/>
      <c r="Q96" s="80"/>
      <c r="R96" s="80"/>
      <c r="S96" s="80"/>
      <c r="T96" s="81"/>
      <c r="U96" s="68">
        <f t="shared" si="17"/>
        <v>0</v>
      </c>
      <c r="V96" s="82"/>
      <c r="W96" s="80"/>
      <c r="X96" s="80"/>
      <c r="Y96" s="80"/>
      <c r="Z96" s="80"/>
      <c r="AA96" s="80"/>
      <c r="AB96" s="80"/>
      <c r="AC96" s="80"/>
      <c r="AD96" s="80"/>
      <c r="AE96" s="81"/>
      <c r="AF96" s="68">
        <f t="shared" si="18"/>
        <v>0</v>
      </c>
      <c r="AG96" s="82"/>
      <c r="AH96" s="80"/>
      <c r="AI96" s="80"/>
      <c r="AJ96" s="80"/>
      <c r="AK96" s="80"/>
      <c r="AL96" s="80"/>
      <c r="AM96" s="80"/>
      <c r="AN96" s="80"/>
      <c r="AO96" s="80"/>
      <c r="AP96" s="81"/>
      <c r="AQ96" s="68">
        <f t="shared" si="19"/>
        <v>0</v>
      </c>
      <c r="AR96" s="82"/>
      <c r="AS96" s="80"/>
      <c r="AT96" s="80"/>
      <c r="AU96" s="80"/>
      <c r="AV96" s="80"/>
      <c r="AW96" s="80"/>
      <c r="AX96" s="80"/>
      <c r="AY96" s="80"/>
      <c r="AZ96" s="80"/>
      <c r="BA96" s="81"/>
      <c r="BB96" s="68">
        <f t="shared" si="20"/>
        <v>0</v>
      </c>
      <c r="BC96" s="82"/>
      <c r="BD96" s="80"/>
      <c r="BE96" s="80"/>
      <c r="BF96" s="80"/>
      <c r="BG96" s="80"/>
      <c r="BH96" s="80"/>
      <c r="BI96" s="80"/>
      <c r="BJ96" s="80"/>
      <c r="BK96" s="80" t="s">
        <v>196</v>
      </c>
      <c r="BL96" s="81"/>
      <c r="BM96" s="68">
        <f t="shared" si="21"/>
        <v>1</v>
      </c>
      <c r="BN96" s="82" t="s">
        <v>196</v>
      </c>
      <c r="BO96" s="80" t="s">
        <v>196</v>
      </c>
      <c r="BP96" s="80" t="s">
        <v>196</v>
      </c>
      <c r="BQ96" s="80" t="s">
        <v>196</v>
      </c>
      <c r="BR96" s="80" t="s">
        <v>196</v>
      </c>
      <c r="BS96" s="80" t="s">
        <v>196</v>
      </c>
      <c r="BT96" s="80" t="s">
        <v>196</v>
      </c>
      <c r="BU96" s="80" t="s">
        <v>196</v>
      </c>
      <c r="BV96" s="80"/>
      <c r="BW96" s="80"/>
      <c r="BX96" s="81"/>
      <c r="BY96" s="68">
        <f t="shared" si="22"/>
        <v>8</v>
      </c>
      <c r="BZ96" s="73">
        <f t="shared" si="23"/>
        <v>9</v>
      </c>
    </row>
    <row r="97" spans="1:79" ht="15.6" x14ac:dyDescent="0.3">
      <c r="A97" s="19" t="s">
        <v>282</v>
      </c>
      <c r="B97" s="20" t="s">
        <v>145</v>
      </c>
      <c r="C97" s="74"/>
      <c r="D97" s="69"/>
      <c r="E97" s="69"/>
      <c r="F97" s="69" t="s">
        <v>196</v>
      </c>
      <c r="G97" s="69"/>
      <c r="H97" s="69"/>
      <c r="I97" s="75"/>
      <c r="J97" s="107">
        <f t="shared" si="16"/>
        <v>1</v>
      </c>
      <c r="K97" s="74"/>
      <c r="L97" s="69"/>
      <c r="M97" s="69"/>
      <c r="N97" s="69"/>
      <c r="O97" s="69"/>
      <c r="P97" s="80" t="s">
        <v>196</v>
      </c>
      <c r="Q97" s="80"/>
      <c r="R97" s="80"/>
      <c r="S97" s="80"/>
      <c r="T97" s="81"/>
      <c r="U97" s="68">
        <f t="shared" si="17"/>
        <v>1</v>
      </c>
      <c r="V97" s="82"/>
      <c r="W97" s="80"/>
      <c r="X97" s="80"/>
      <c r="Y97" s="80"/>
      <c r="Z97" s="80"/>
      <c r="AA97" s="80"/>
      <c r="AB97" s="80"/>
      <c r="AC97" s="80"/>
      <c r="AD97" s="80"/>
      <c r="AE97" s="81"/>
      <c r="AF97" s="68">
        <f t="shared" si="18"/>
        <v>0</v>
      </c>
      <c r="AG97" s="82"/>
      <c r="AH97" s="80"/>
      <c r="AI97" s="80"/>
      <c r="AJ97" s="80"/>
      <c r="AK97" s="80"/>
      <c r="AL97" s="80"/>
      <c r="AM97" s="80"/>
      <c r="AN97" s="80"/>
      <c r="AO97" s="80"/>
      <c r="AP97" s="81"/>
      <c r="AQ97" s="68">
        <f t="shared" si="19"/>
        <v>0</v>
      </c>
      <c r="AR97" s="82"/>
      <c r="AS97" s="80"/>
      <c r="AT97" s="80"/>
      <c r="AU97" s="80"/>
      <c r="AV97" s="80"/>
      <c r="AW97" s="80"/>
      <c r="AX97" s="80"/>
      <c r="AY97" s="80" t="s">
        <v>196</v>
      </c>
      <c r="AZ97" s="80"/>
      <c r="BA97" s="81"/>
      <c r="BB97" s="68">
        <f t="shared" si="20"/>
        <v>1</v>
      </c>
      <c r="BC97" s="82"/>
      <c r="BD97" s="80"/>
      <c r="BE97" s="80"/>
      <c r="BF97" s="80"/>
      <c r="BG97" s="80"/>
      <c r="BH97" s="80"/>
      <c r="BI97" s="80"/>
      <c r="BJ97" s="80"/>
      <c r="BK97" s="80"/>
      <c r="BL97" s="81"/>
      <c r="BM97" s="68">
        <f t="shared" si="21"/>
        <v>0</v>
      </c>
      <c r="BN97" s="82"/>
      <c r="BO97" s="80"/>
      <c r="BP97" s="80"/>
      <c r="BQ97" s="80"/>
      <c r="BR97" s="80"/>
      <c r="BS97" s="80"/>
      <c r="BT97" s="80"/>
      <c r="BU97" s="80"/>
      <c r="BV97" s="80"/>
      <c r="BW97" s="80"/>
      <c r="BX97" s="81"/>
      <c r="BY97" s="68">
        <f t="shared" si="22"/>
        <v>0</v>
      </c>
      <c r="BZ97" s="73">
        <f t="shared" si="23"/>
        <v>3</v>
      </c>
    </row>
    <row r="98" spans="1:79" ht="15.6" x14ac:dyDescent="0.3">
      <c r="A98" s="19" t="s">
        <v>283</v>
      </c>
      <c r="B98" s="20" t="s">
        <v>147</v>
      </c>
      <c r="C98" s="74"/>
      <c r="D98" s="69"/>
      <c r="E98" s="69"/>
      <c r="F98" s="69"/>
      <c r="G98" s="69"/>
      <c r="H98" s="69"/>
      <c r="I98" s="75"/>
      <c r="J98" s="107">
        <f t="shared" si="16"/>
        <v>0</v>
      </c>
      <c r="K98" s="74"/>
      <c r="L98" s="69"/>
      <c r="M98" s="69"/>
      <c r="N98" s="69"/>
      <c r="O98" s="69"/>
      <c r="P98" s="80"/>
      <c r="Q98" s="80"/>
      <c r="R98" s="80"/>
      <c r="S98" s="80"/>
      <c r="T98" s="81"/>
      <c r="U98" s="68">
        <f t="shared" si="17"/>
        <v>0</v>
      </c>
      <c r="V98" s="82"/>
      <c r="W98" s="80"/>
      <c r="X98" s="80"/>
      <c r="Y98" s="80"/>
      <c r="Z98" s="80"/>
      <c r="AA98" s="80"/>
      <c r="AB98" s="80"/>
      <c r="AC98" s="80"/>
      <c r="AD98" s="80"/>
      <c r="AE98" s="81"/>
      <c r="AF98" s="68">
        <f t="shared" si="18"/>
        <v>0</v>
      </c>
      <c r="AG98" s="82" t="s">
        <v>196</v>
      </c>
      <c r="AH98" s="80"/>
      <c r="AI98" s="80"/>
      <c r="AJ98" s="80"/>
      <c r="AK98" s="80" t="s">
        <v>196</v>
      </c>
      <c r="AL98" s="80"/>
      <c r="AM98" s="80"/>
      <c r="AN98" s="80"/>
      <c r="AO98" s="80"/>
      <c r="AP98" s="81"/>
      <c r="AQ98" s="68">
        <f t="shared" si="19"/>
        <v>2</v>
      </c>
      <c r="AR98" s="82"/>
      <c r="AS98" s="80"/>
      <c r="AT98" s="80"/>
      <c r="AU98" s="80"/>
      <c r="AV98" s="80"/>
      <c r="AW98" s="80"/>
      <c r="AX98" s="80"/>
      <c r="AY98" s="80" t="s">
        <v>196</v>
      </c>
      <c r="AZ98" s="80"/>
      <c r="BA98" s="81"/>
      <c r="BB98" s="68">
        <f t="shared" si="20"/>
        <v>1</v>
      </c>
      <c r="BC98" s="82"/>
      <c r="BD98" s="80"/>
      <c r="BE98" s="80"/>
      <c r="BF98" s="80"/>
      <c r="BG98" s="80"/>
      <c r="BH98" s="80"/>
      <c r="BI98" s="80"/>
      <c r="BJ98" s="80"/>
      <c r="BK98" s="80"/>
      <c r="BL98" s="81" t="s">
        <v>196</v>
      </c>
      <c r="BM98" s="68">
        <f t="shared" si="21"/>
        <v>1</v>
      </c>
      <c r="BN98" s="82" t="s">
        <v>196</v>
      </c>
      <c r="BO98" s="80" t="s">
        <v>196</v>
      </c>
      <c r="BP98" s="80" t="s">
        <v>196</v>
      </c>
      <c r="BQ98" s="80" t="s">
        <v>196</v>
      </c>
      <c r="BR98" s="80" t="s">
        <v>196</v>
      </c>
      <c r="BS98" s="80"/>
      <c r="BT98" s="80" t="s">
        <v>196</v>
      </c>
      <c r="BU98" s="80"/>
      <c r="BV98" s="80"/>
      <c r="BW98" s="80"/>
      <c r="BX98" s="81"/>
      <c r="BY98" s="68">
        <f t="shared" si="22"/>
        <v>6</v>
      </c>
      <c r="BZ98" s="73">
        <f t="shared" si="23"/>
        <v>10</v>
      </c>
    </row>
    <row r="99" spans="1:79" ht="15.6" x14ac:dyDescent="0.3">
      <c r="A99" s="19" t="s">
        <v>284</v>
      </c>
      <c r="B99" s="20" t="s">
        <v>149</v>
      </c>
      <c r="C99" s="74" t="s">
        <v>196</v>
      </c>
      <c r="D99" s="69"/>
      <c r="E99" s="69"/>
      <c r="F99" s="69"/>
      <c r="G99" s="69"/>
      <c r="H99" s="69"/>
      <c r="I99" s="75" t="s">
        <v>196</v>
      </c>
      <c r="J99" s="107">
        <f t="shared" si="16"/>
        <v>2</v>
      </c>
      <c r="K99" s="74"/>
      <c r="L99" s="69" t="s">
        <v>196</v>
      </c>
      <c r="M99" s="69" t="s">
        <v>196</v>
      </c>
      <c r="N99" s="69"/>
      <c r="O99" s="69"/>
      <c r="P99" s="80" t="s">
        <v>196</v>
      </c>
      <c r="Q99" s="80" t="s">
        <v>196</v>
      </c>
      <c r="R99" s="80"/>
      <c r="S99" s="80"/>
      <c r="T99" s="81"/>
      <c r="U99" s="68">
        <f t="shared" si="17"/>
        <v>4</v>
      </c>
      <c r="V99" s="82"/>
      <c r="W99" s="80"/>
      <c r="X99" s="80"/>
      <c r="Y99" s="80"/>
      <c r="Z99" s="80"/>
      <c r="AA99" s="80"/>
      <c r="AB99" s="80"/>
      <c r="AC99" s="80"/>
      <c r="AD99" s="80"/>
      <c r="AE99" s="81"/>
      <c r="AF99" s="68">
        <f t="shared" si="18"/>
        <v>0</v>
      </c>
      <c r="AG99" s="82"/>
      <c r="AH99" s="80"/>
      <c r="AI99" s="80"/>
      <c r="AJ99" s="80"/>
      <c r="AK99" s="80"/>
      <c r="AL99" s="80"/>
      <c r="AM99" s="80"/>
      <c r="AN99" s="80"/>
      <c r="AO99" s="80"/>
      <c r="AP99" s="81"/>
      <c r="AQ99" s="68">
        <f t="shared" si="19"/>
        <v>0</v>
      </c>
      <c r="AR99" s="82"/>
      <c r="AS99" s="80"/>
      <c r="AT99" s="80"/>
      <c r="AU99" s="80"/>
      <c r="AV99" s="80"/>
      <c r="AW99" s="80"/>
      <c r="AX99" s="80"/>
      <c r="AY99" s="80"/>
      <c r="AZ99" s="80"/>
      <c r="BA99" s="81"/>
      <c r="BB99" s="68">
        <f t="shared" si="20"/>
        <v>0</v>
      </c>
      <c r="BC99" s="82"/>
      <c r="BD99" s="80"/>
      <c r="BE99" s="80"/>
      <c r="BF99" s="80"/>
      <c r="BG99" s="80"/>
      <c r="BH99" s="80"/>
      <c r="BI99" s="80"/>
      <c r="BJ99" s="80"/>
      <c r="BK99" s="80" t="s">
        <v>196</v>
      </c>
      <c r="BL99" s="81" t="s">
        <v>196</v>
      </c>
      <c r="BM99" s="68">
        <f t="shared" si="21"/>
        <v>2</v>
      </c>
      <c r="BN99" s="82"/>
      <c r="BO99" s="80"/>
      <c r="BP99" s="80" t="s">
        <v>196</v>
      </c>
      <c r="BQ99" s="80" t="s">
        <v>196</v>
      </c>
      <c r="BR99" s="80" t="s">
        <v>196</v>
      </c>
      <c r="BS99" s="80" t="s">
        <v>196</v>
      </c>
      <c r="BT99" s="80"/>
      <c r="BU99" s="80" t="s">
        <v>196</v>
      </c>
      <c r="BV99" s="80"/>
      <c r="BW99" s="80"/>
      <c r="BX99" s="81"/>
      <c r="BY99" s="68">
        <f t="shared" si="22"/>
        <v>5</v>
      </c>
      <c r="BZ99" s="73">
        <f t="shared" si="23"/>
        <v>13</v>
      </c>
    </row>
    <row r="100" spans="1:79" ht="16.2" thickBot="1" x14ac:dyDescent="0.35">
      <c r="A100" s="19" t="s">
        <v>285</v>
      </c>
      <c r="B100" s="20" t="s">
        <v>151</v>
      </c>
      <c r="C100" s="83"/>
      <c r="D100" s="84"/>
      <c r="E100" s="84"/>
      <c r="F100" s="84"/>
      <c r="G100" s="84"/>
      <c r="H100" s="84"/>
      <c r="I100" s="85"/>
      <c r="J100" s="107">
        <f t="shared" si="16"/>
        <v>0</v>
      </c>
      <c r="K100" s="74"/>
      <c r="L100" s="69"/>
      <c r="M100" s="69"/>
      <c r="N100" s="69"/>
      <c r="O100" s="69"/>
      <c r="P100" s="80"/>
      <c r="Q100" s="80"/>
      <c r="R100" s="80"/>
      <c r="S100" s="80"/>
      <c r="T100" s="81"/>
      <c r="U100" s="68">
        <f t="shared" si="17"/>
        <v>0</v>
      </c>
      <c r="V100" s="82"/>
      <c r="W100" s="80"/>
      <c r="X100" s="80"/>
      <c r="Y100" s="80"/>
      <c r="Z100" s="80"/>
      <c r="AA100" s="80"/>
      <c r="AB100" s="80"/>
      <c r="AC100" s="80"/>
      <c r="AD100" s="80"/>
      <c r="AE100" s="81"/>
      <c r="AF100" s="68">
        <f t="shared" si="18"/>
        <v>0</v>
      </c>
      <c r="AG100" s="82"/>
      <c r="AH100" s="80"/>
      <c r="AI100" s="80"/>
      <c r="AJ100" s="80"/>
      <c r="AK100" s="80"/>
      <c r="AL100" s="80"/>
      <c r="AM100" s="80"/>
      <c r="AN100" s="80"/>
      <c r="AO100" s="80"/>
      <c r="AP100" s="81"/>
      <c r="AQ100" s="68">
        <f t="shared" si="19"/>
        <v>0</v>
      </c>
      <c r="AR100" s="82"/>
      <c r="AS100" s="80"/>
      <c r="AT100" s="80"/>
      <c r="AU100" s="80"/>
      <c r="AV100" s="80"/>
      <c r="AW100" s="80"/>
      <c r="AX100" s="80"/>
      <c r="AY100" s="80"/>
      <c r="AZ100" s="80"/>
      <c r="BA100" s="81"/>
      <c r="BB100" s="68">
        <f t="shared" si="20"/>
        <v>0</v>
      </c>
      <c r="BC100" s="82"/>
      <c r="BD100" s="80"/>
      <c r="BE100" s="80"/>
      <c r="BF100" s="80"/>
      <c r="BG100" s="80"/>
      <c r="BH100" s="80"/>
      <c r="BI100" s="80"/>
      <c r="BJ100" s="80"/>
      <c r="BK100" s="80"/>
      <c r="BL100" s="81"/>
      <c r="BM100" s="68">
        <f t="shared" si="21"/>
        <v>0</v>
      </c>
      <c r="BN100" s="82"/>
      <c r="BO100" s="80" t="s">
        <v>196</v>
      </c>
      <c r="BP100" s="80" t="s">
        <v>196</v>
      </c>
      <c r="BQ100" s="80"/>
      <c r="BR100" s="80"/>
      <c r="BS100" s="80" t="s">
        <v>196</v>
      </c>
      <c r="BT100" s="80"/>
      <c r="BU100" s="80" t="s">
        <v>196</v>
      </c>
      <c r="BV100" s="80"/>
      <c r="BW100" s="80"/>
      <c r="BX100" s="81"/>
      <c r="BY100" s="68">
        <f t="shared" si="22"/>
        <v>4</v>
      </c>
      <c r="BZ100" s="73">
        <f t="shared" si="23"/>
        <v>4</v>
      </c>
    </row>
    <row r="101" spans="1:79" ht="19.5" customHeight="1" x14ac:dyDescent="0.3">
      <c r="A101" s="23"/>
      <c r="B101" s="22" t="s">
        <v>165</v>
      </c>
      <c r="C101" s="97">
        <f t="shared" ref="C101:I101" si="24">COUNTIF(C5:C100,"X")</f>
        <v>4</v>
      </c>
      <c r="D101" s="97">
        <f t="shared" si="24"/>
        <v>0</v>
      </c>
      <c r="E101" s="97">
        <f t="shared" si="24"/>
        <v>1</v>
      </c>
      <c r="F101" s="97">
        <f t="shared" si="24"/>
        <v>3</v>
      </c>
      <c r="G101" s="97">
        <f t="shared" si="24"/>
        <v>4</v>
      </c>
      <c r="H101" s="97">
        <f t="shared" si="24"/>
        <v>4</v>
      </c>
      <c r="I101" s="98">
        <f t="shared" si="24"/>
        <v>3</v>
      </c>
      <c r="J101" s="96" t="s">
        <v>502</v>
      </c>
      <c r="K101" s="86">
        <f t="shared" ref="K101:T101" si="25">COUNTIF(K5:K100,"X")</f>
        <v>2</v>
      </c>
      <c r="L101" s="87">
        <f t="shared" si="25"/>
        <v>1</v>
      </c>
      <c r="M101" s="87">
        <f t="shared" si="25"/>
        <v>1</v>
      </c>
      <c r="N101" s="87">
        <f t="shared" si="25"/>
        <v>6</v>
      </c>
      <c r="O101" s="87">
        <f t="shared" si="25"/>
        <v>17</v>
      </c>
      <c r="P101" s="87">
        <f t="shared" si="25"/>
        <v>12</v>
      </c>
      <c r="Q101" s="87">
        <f t="shared" si="25"/>
        <v>1</v>
      </c>
      <c r="R101" s="87">
        <f t="shared" si="25"/>
        <v>0</v>
      </c>
      <c r="S101" s="87">
        <f t="shared" si="25"/>
        <v>6</v>
      </c>
      <c r="T101" s="88">
        <f t="shared" si="25"/>
        <v>0</v>
      </c>
      <c r="U101" s="89"/>
      <c r="V101" s="86">
        <f t="shared" ref="V101:AE101" si="26">COUNTIF(V5:V100,"X")</f>
        <v>0</v>
      </c>
      <c r="W101" s="87">
        <f t="shared" si="26"/>
        <v>10</v>
      </c>
      <c r="X101" s="87">
        <f t="shared" si="26"/>
        <v>5</v>
      </c>
      <c r="Y101" s="87">
        <f t="shared" si="26"/>
        <v>29</v>
      </c>
      <c r="Z101" s="87">
        <f t="shared" si="26"/>
        <v>25</v>
      </c>
      <c r="AA101" s="87">
        <f t="shared" si="26"/>
        <v>11</v>
      </c>
      <c r="AB101" s="87">
        <f t="shared" si="26"/>
        <v>0</v>
      </c>
      <c r="AC101" s="87">
        <f t="shared" si="26"/>
        <v>3</v>
      </c>
      <c r="AD101" s="87">
        <f t="shared" si="26"/>
        <v>12</v>
      </c>
      <c r="AE101" s="88">
        <f t="shared" si="26"/>
        <v>33</v>
      </c>
      <c r="AF101" s="89"/>
      <c r="AG101" s="86">
        <f t="shared" ref="AG101:AP101" si="27">COUNTIF(AG5:AG100,"X")</f>
        <v>20</v>
      </c>
      <c r="AH101" s="87">
        <f t="shared" si="27"/>
        <v>23</v>
      </c>
      <c r="AI101" s="87">
        <f t="shared" si="27"/>
        <v>1</v>
      </c>
      <c r="AJ101" s="87">
        <f t="shared" si="27"/>
        <v>17</v>
      </c>
      <c r="AK101" s="87">
        <f t="shared" si="27"/>
        <v>1</v>
      </c>
      <c r="AL101" s="87">
        <f t="shared" si="27"/>
        <v>10</v>
      </c>
      <c r="AM101" s="87">
        <f t="shared" si="27"/>
        <v>5</v>
      </c>
      <c r="AN101" s="87">
        <f t="shared" si="27"/>
        <v>5</v>
      </c>
      <c r="AO101" s="87">
        <f t="shared" si="27"/>
        <v>3</v>
      </c>
      <c r="AP101" s="88">
        <f t="shared" si="27"/>
        <v>3</v>
      </c>
      <c r="AQ101" s="89"/>
      <c r="AR101" s="86">
        <f t="shared" ref="AR101:BA101" si="28">COUNTIF(AR5:AR100,"X")</f>
        <v>0</v>
      </c>
      <c r="AS101" s="87">
        <f t="shared" si="28"/>
        <v>1</v>
      </c>
      <c r="AT101" s="87">
        <f t="shared" si="28"/>
        <v>6</v>
      </c>
      <c r="AU101" s="87">
        <f t="shared" si="28"/>
        <v>1</v>
      </c>
      <c r="AV101" s="87">
        <f t="shared" si="28"/>
        <v>2</v>
      </c>
      <c r="AW101" s="87">
        <f t="shared" si="28"/>
        <v>8</v>
      </c>
      <c r="AX101" s="87">
        <f t="shared" si="28"/>
        <v>14</v>
      </c>
      <c r="AY101" s="87">
        <f t="shared" si="28"/>
        <v>22</v>
      </c>
      <c r="AZ101" s="87">
        <f t="shared" si="28"/>
        <v>0</v>
      </c>
      <c r="BA101" s="88">
        <f t="shared" si="28"/>
        <v>0</v>
      </c>
      <c r="BC101" s="86">
        <f t="shared" ref="BC101:BL101" si="29">COUNTIF(BC5:BC100,"X")</f>
        <v>1</v>
      </c>
      <c r="BD101" s="87">
        <f t="shared" si="29"/>
        <v>0</v>
      </c>
      <c r="BE101" s="87">
        <f t="shared" si="29"/>
        <v>0</v>
      </c>
      <c r="BF101" s="87">
        <f t="shared" si="29"/>
        <v>3</v>
      </c>
      <c r="BG101" s="87">
        <f t="shared" si="29"/>
        <v>8</v>
      </c>
      <c r="BH101" s="87">
        <f t="shared" si="29"/>
        <v>24</v>
      </c>
      <c r="BI101" s="87">
        <f t="shared" si="29"/>
        <v>8</v>
      </c>
      <c r="BJ101" s="87">
        <f t="shared" si="29"/>
        <v>8</v>
      </c>
      <c r="BK101" s="87">
        <f t="shared" si="29"/>
        <v>5</v>
      </c>
      <c r="BL101" s="88">
        <f t="shared" si="29"/>
        <v>26</v>
      </c>
      <c r="BM101" s="89"/>
      <c r="BN101" s="86">
        <f t="shared" ref="BN101:BU101" si="30">COUNTIF(BN5:BN100,"X")</f>
        <v>23</v>
      </c>
      <c r="BO101" s="87">
        <f t="shared" si="30"/>
        <v>38</v>
      </c>
      <c r="BP101" s="87">
        <f t="shared" si="30"/>
        <v>23</v>
      </c>
      <c r="BQ101" s="87">
        <f t="shared" si="30"/>
        <v>44</v>
      </c>
      <c r="BR101" s="87">
        <f t="shared" si="30"/>
        <v>39</v>
      </c>
      <c r="BS101" s="87">
        <f t="shared" si="30"/>
        <v>58</v>
      </c>
      <c r="BT101" s="87">
        <f t="shared" si="30"/>
        <v>28</v>
      </c>
      <c r="BU101" s="87">
        <f t="shared" si="30"/>
        <v>31</v>
      </c>
      <c r="BV101" s="87">
        <f t="shared" ref="BV101:BX101" si="31">COUNTIF(BV5:BV100,"X")</f>
        <v>14</v>
      </c>
      <c r="BW101" s="87">
        <f t="shared" si="31"/>
        <v>1</v>
      </c>
      <c r="BX101" s="88">
        <f t="shared" si="31"/>
        <v>14</v>
      </c>
      <c r="BY101" s="89" t="s">
        <v>504</v>
      </c>
      <c r="BZ101" s="90"/>
      <c r="CA101" s="3">
        <f>COUNTIF(BZ7:BZ100,0)</f>
        <v>0</v>
      </c>
    </row>
    <row r="102" spans="1:79" ht="19.5" customHeight="1" thickBot="1" x14ac:dyDescent="0.35">
      <c r="A102" s="23"/>
      <c r="B102" s="24" t="s">
        <v>166</v>
      </c>
      <c r="C102" s="99">
        <v>1</v>
      </c>
      <c r="D102" s="99">
        <v>1</v>
      </c>
      <c r="E102" s="100">
        <v>0</v>
      </c>
      <c r="F102" s="99">
        <v>1</v>
      </c>
      <c r="G102" s="99">
        <v>0</v>
      </c>
      <c r="H102" s="99">
        <v>2</v>
      </c>
      <c r="I102" s="101">
        <v>1</v>
      </c>
      <c r="J102" s="102" t="s">
        <v>501</v>
      </c>
      <c r="K102" s="91">
        <v>1</v>
      </c>
      <c r="L102" s="92">
        <v>0</v>
      </c>
      <c r="M102" s="92">
        <v>0</v>
      </c>
      <c r="N102" s="92">
        <v>0</v>
      </c>
      <c r="O102" s="92">
        <v>3</v>
      </c>
      <c r="P102" s="92">
        <v>3</v>
      </c>
      <c r="Q102" s="92">
        <v>0</v>
      </c>
      <c r="R102" s="92">
        <v>0</v>
      </c>
      <c r="S102" s="92">
        <v>2</v>
      </c>
      <c r="T102" s="93">
        <v>0</v>
      </c>
      <c r="U102" s="94" t="s">
        <v>503</v>
      </c>
      <c r="V102" s="91">
        <v>0</v>
      </c>
      <c r="W102" s="92">
        <v>1</v>
      </c>
      <c r="X102" s="92">
        <v>2</v>
      </c>
      <c r="Y102" s="92">
        <v>7</v>
      </c>
      <c r="Z102" s="92">
        <v>3</v>
      </c>
      <c r="AA102" s="92">
        <v>1</v>
      </c>
      <c r="AB102" s="92">
        <v>0</v>
      </c>
      <c r="AC102" s="92">
        <v>1</v>
      </c>
      <c r="AD102" s="92">
        <v>1</v>
      </c>
      <c r="AE102" s="93">
        <v>7</v>
      </c>
      <c r="AF102" s="94" t="s">
        <v>503</v>
      </c>
      <c r="AG102" s="91">
        <v>4</v>
      </c>
      <c r="AH102" s="92">
        <v>1</v>
      </c>
      <c r="AI102" s="92">
        <v>0</v>
      </c>
      <c r="AJ102" s="92">
        <v>2</v>
      </c>
      <c r="AK102" s="92">
        <v>0</v>
      </c>
      <c r="AL102" s="92">
        <v>3</v>
      </c>
      <c r="AM102" s="92">
        <v>2</v>
      </c>
      <c r="AN102" s="92">
        <v>5</v>
      </c>
      <c r="AO102" s="92">
        <v>3</v>
      </c>
      <c r="AP102" s="93">
        <v>3</v>
      </c>
      <c r="AQ102" s="94" t="s">
        <v>503</v>
      </c>
      <c r="AR102" s="91">
        <v>0</v>
      </c>
      <c r="AS102" s="92">
        <v>1</v>
      </c>
      <c r="AT102" s="92">
        <v>2</v>
      </c>
      <c r="AU102" s="92">
        <v>0</v>
      </c>
      <c r="AV102" s="92">
        <v>2</v>
      </c>
      <c r="AW102" s="92">
        <v>2</v>
      </c>
      <c r="AX102" s="92">
        <v>1</v>
      </c>
      <c r="AY102" s="92">
        <v>1</v>
      </c>
      <c r="AZ102" s="92">
        <v>1</v>
      </c>
      <c r="BA102" s="93">
        <v>0</v>
      </c>
      <c r="BB102" s="94" t="s">
        <v>503</v>
      </c>
      <c r="BC102" s="91">
        <v>1</v>
      </c>
      <c r="BD102" s="92">
        <v>0</v>
      </c>
      <c r="BE102" s="92">
        <v>0</v>
      </c>
      <c r="BF102" s="92">
        <v>3</v>
      </c>
      <c r="BG102" s="92">
        <v>4</v>
      </c>
      <c r="BH102" s="92">
        <v>2</v>
      </c>
      <c r="BI102" s="92">
        <v>4</v>
      </c>
      <c r="BJ102" s="92">
        <v>4</v>
      </c>
      <c r="BK102" s="92">
        <v>1</v>
      </c>
      <c r="BL102" s="93">
        <v>9</v>
      </c>
      <c r="BM102" s="94" t="s">
        <v>503</v>
      </c>
      <c r="BN102" s="91">
        <v>2</v>
      </c>
      <c r="BO102" s="92">
        <v>7</v>
      </c>
      <c r="BP102" s="92">
        <v>15</v>
      </c>
      <c r="BQ102" s="92">
        <v>33</v>
      </c>
      <c r="BR102" s="92">
        <v>5</v>
      </c>
      <c r="BS102" s="92">
        <v>16</v>
      </c>
      <c r="BT102" s="92">
        <v>4</v>
      </c>
      <c r="BU102" s="92">
        <v>7</v>
      </c>
      <c r="BV102" s="92">
        <v>2</v>
      </c>
      <c r="BW102" s="92">
        <v>1</v>
      </c>
      <c r="BX102" s="93">
        <v>2</v>
      </c>
      <c r="BY102" s="95">
        <f>SUM(BN102:BX102)</f>
        <v>94</v>
      </c>
      <c r="BZ102" s="90"/>
    </row>
    <row r="103" spans="1:79" s="13" customFormat="1" ht="31.5" customHeight="1" x14ac:dyDescent="0.3">
      <c r="A103" s="26"/>
      <c r="B103" s="27"/>
      <c r="C103" s="29"/>
      <c r="D103" s="29"/>
      <c r="E103" s="25"/>
      <c r="F103" s="29"/>
      <c r="G103" s="29"/>
      <c r="H103" s="29"/>
      <c r="I103" s="29"/>
      <c r="J103" s="106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6"/>
    </row>
    <row r="104" spans="1:79" x14ac:dyDescent="0.3">
      <c r="E104" s="29"/>
      <c r="BT104" s="31"/>
      <c r="BU104" s="31"/>
      <c r="BV104" s="31"/>
      <c r="BW104" s="31"/>
      <c r="BX104" s="31"/>
      <c r="BY104" s="31"/>
    </row>
  </sheetData>
  <pageMargins left="0.7" right="0.7" top="0.75" bottom="0.75" header="0.3" footer="0.3"/>
  <pageSetup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opLeftCell="A54" zoomScaleNormal="100" workbookViewId="0">
      <selection activeCell="C54" sqref="C1:J1048576"/>
    </sheetView>
  </sheetViews>
  <sheetFormatPr defaultRowHeight="15.6" x14ac:dyDescent="0.3"/>
  <cols>
    <col min="1" max="1" width="28" style="122" customWidth="1"/>
    <col min="2" max="2" width="26.33203125" style="122" customWidth="1"/>
    <col min="3" max="9" width="4.5546875" style="123" customWidth="1"/>
    <col min="10" max="10" width="4.5546875" style="110" customWidth="1"/>
    <col min="191" max="191" width="46.88671875" customWidth="1"/>
    <col min="192" max="192" width="25.5546875" customWidth="1"/>
    <col min="193" max="193" width="7.109375" bestFit="1" customWidth="1"/>
    <col min="447" max="447" width="46.88671875" customWidth="1"/>
    <col min="448" max="448" width="25.5546875" customWidth="1"/>
    <col min="449" max="449" width="7.109375" bestFit="1" customWidth="1"/>
    <col min="703" max="703" width="46.88671875" customWidth="1"/>
    <col min="704" max="704" width="25.5546875" customWidth="1"/>
    <col min="705" max="705" width="7.109375" bestFit="1" customWidth="1"/>
    <col min="959" max="959" width="46.88671875" customWidth="1"/>
    <col min="960" max="960" width="25.5546875" customWidth="1"/>
    <col min="961" max="961" width="7.109375" bestFit="1" customWidth="1"/>
    <col min="1215" max="1215" width="46.88671875" customWidth="1"/>
    <col min="1216" max="1216" width="25.5546875" customWidth="1"/>
    <col min="1217" max="1217" width="7.109375" bestFit="1" customWidth="1"/>
    <col min="1471" max="1471" width="46.88671875" customWidth="1"/>
    <col min="1472" max="1472" width="25.5546875" customWidth="1"/>
    <col min="1473" max="1473" width="7.109375" bestFit="1" customWidth="1"/>
    <col min="1727" max="1727" width="46.88671875" customWidth="1"/>
    <col min="1728" max="1728" width="25.5546875" customWidth="1"/>
    <col min="1729" max="1729" width="7.109375" bestFit="1" customWidth="1"/>
    <col min="1983" max="1983" width="46.88671875" customWidth="1"/>
    <col min="1984" max="1984" width="25.5546875" customWidth="1"/>
    <col min="1985" max="1985" width="7.109375" bestFit="1" customWidth="1"/>
    <col min="2239" max="2239" width="46.88671875" customWidth="1"/>
    <col min="2240" max="2240" width="25.5546875" customWidth="1"/>
    <col min="2241" max="2241" width="7.109375" bestFit="1" customWidth="1"/>
    <col min="2495" max="2495" width="46.88671875" customWidth="1"/>
    <col min="2496" max="2496" width="25.5546875" customWidth="1"/>
    <col min="2497" max="2497" width="7.109375" bestFit="1" customWidth="1"/>
    <col min="2751" max="2751" width="46.88671875" customWidth="1"/>
    <col min="2752" max="2752" width="25.5546875" customWidth="1"/>
    <col min="2753" max="2753" width="7.109375" bestFit="1" customWidth="1"/>
    <col min="3007" max="3007" width="46.88671875" customWidth="1"/>
    <col min="3008" max="3008" width="25.5546875" customWidth="1"/>
    <col min="3009" max="3009" width="7.109375" bestFit="1" customWidth="1"/>
    <col min="3263" max="3263" width="46.88671875" customWidth="1"/>
    <col min="3264" max="3264" width="25.5546875" customWidth="1"/>
    <col min="3265" max="3265" width="7.109375" bestFit="1" customWidth="1"/>
    <col min="3519" max="3519" width="46.88671875" customWidth="1"/>
    <col min="3520" max="3520" width="25.5546875" customWidth="1"/>
    <col min="3521" max="3521" width="7.109375" bestFit="1" customWidth="1"/>
    <col min="3775" max="3775" width="46.88671875" customWidth="1"/>
    <col min="3776" max="3776" width="25.5546875" customWidth="1"/>
    <col min="3777" max="3777" width="7.109375" bestFit="1" customWidth="1"/>
    <col min="4031" max="4031" width="46.88671875" customWidth="1"/>
    <col min="4032" max="4032" width="25.5546875" customWidth="1"/>
    <col min="4033" max="4033" width="7.109375" bestFit="1" customWidth="1"/>
    <col min="4287" max="4287" width="46.88671875" customWidth="1"/>
    <col min="4288" max="4288" width="25.5546875" customWidth="1"/>
    <col min="4289" max="4289" width="7.109375" bestFit="1" customWidth="1"/>
    <col min="4543" max="4543" width="46.88671875" customWidth="1"/>
    <col min="4544" max="4544" width="25.5546875" customWidth="1"/>
    <col min="4545" max="4545" width="7.109375" bestFit="1" customWidth="1"/>
    <col min="4799" max="4799" width="46.88671875" customWidth="1"/>
    <col min="4800" max="4800" width="25.5546875" customWidth="1"/>
    <col min="4801" max="4801" width="7.109375" bestFit="1" customWidth="1"/>
    <col min="5055" max="5055" width="46.88671875" customWidth="1"/>
    <col min="5056" max="5056" width="25.5546875" customWidth="1"/>
    <col min="5057" max="5057" width="7.109375" bestFit="1" customWidth="1"/>
    <col min="5311" max="5311" width="46.88671875" customWidth="1"/>
    <col min="5312" max="5312" width="25.5546875" customWidth="1"/>
    <col min="5313" max="5313" width="7.109375" bestFit="1" customWidth="1"/>
    <col min="5567" max="5567" width="46.88671875" customWidth="1"/>
    <col min="5568" max="5568" width="25.5546875" customWidth="1"/>
    <col min="5569" max="5569" width="7.109375" bestFit="1" customWidth="1"/>
    <col min="5823" max="5823" width="46.88671875" customWidth="1"/>
    <col min="5824" max="5824" width="25.5546875" customWidth="1"/>
    <col min="5825" max="5825" width="7.109375" bestFit="1" customWidth="1"/>
    <col min="6079" max="6079" width="46.88671875" customWidth="1"/>
    <col min="6080" max="6080" width="25.5546875" customWidth="1"/>
    <col min="6081" max="6081" width="7.109375" bestFit="1" customWidth="1"/>
    <col min="6335" max="6335" width="46.88671875" customWidth="1"/>
    <col min="6336" max="6336" width="25.5546875" customWidth="1"/>
    <col min="6337" max="6337" width="7.109375" bestFit="1" customWidth="1"/>
    <col min="6591" max="6591" width="46.88671875" customWidth="1"/>
    <col min="6592" max="6592" width="25.5546875" customWidth="1"/>
    <col min="6593" max="6593" width="7.109375" bestFit="1" customWidth="1"/>
    <col min="6847" max="6847" width="46.88671875" customWidth="1"/>
    <col min="6848" max="6848" width="25.5546875" customWidth="1"/>
    <col min="6849" max="6849" width="7.109375" bestFit="1" customWidth="1"/>
    <col min="7103" max="7103" width="46.88671875" customWidth="1"/>
    <col min="7104" max="7104" width="25.5546875" customWidth="1"/>
    <col min="7105" max="7105" width="7.109375" bestFit="1" customWidth="1"/>
    <col min="7359" max="7359" width="46.88671875" customWidth="1"/>
    <col min="7360" max="7360" width="25.5546875" customWidth="1"/>
    <col min="7361" max="7361" width="7.109375" bestFit="1" customWidth="1"/>
    <col min="7615" max="7615" width="46.88671875" customWidth="1"/>
    <col min="7616" max="7616" width="25.5546875" customWidth="1"/>
    <col min="7617" max="7617" width="7.109375" bestFit="1" customWidth="1"/>
    <col min="7871" max="7871" width="46.88671875" customWidth="1"/>
    <col min="7872" max="7872" width="25.5546875" customWidth="1"/>
    <col min="7873" max="7873" width="7.109375" bestFit="1" customWidth="1"/>
    <col min="8127" max="8127" width="46.88671875" customWidth="1"/>
    <col min="8128" max="8128" width="25.5546875" customWidth="1"/>
    <col min="8129" max="8129" width="7.109375" bestFit="1" customWidth="1"/>
    <col min="8383" max="8383" width="46.88671875" customWidth="1"/>
    <col min="8384" max="8384" width="25.5546875" customWidth="1"/>
    <col min="8385" max="8385" width="7.109375" bestFit="1" customWidth="1"/>
    <col min="8639" max="8639" width="46.88671875" customWidth="1"/>
    <col min="8640" max="8640" width="25.5546875" customWidth="1"/>
    <col min="8641" max="8641" width="7.109375" bestFit="1" customWidth="1"/>
    <col min="8895" max="8895" width="46.88671875" customWidth="1"/>
    <col min="8896" max="8896" width="25.5546875" customWidth="1"/>
    <col min="8897" max="8897" width="7.109375" bestFit="1" customWidth="1"/>
    <col min="9151" max="9151" width="46.88671875" customWidth="1"/>
    <col min="9152" max="9152" width="25.5546875" customWidth="1"/>
    <col min="9153" max="9153" width="7.109375" bestFit="1" customWidth="1"/>
    <col min="9407" max="9407" width="46.88671875" customWidth="1"/>
    <col min="9408" max="9408" width="25.5546875" customWidth="1"/>
    <col min="9409" max="9409" width="7.109375" bestFit="1" customWidth="1"/>
    <col min="9663" max="9663" width="46.88671875" customWidth="1"/>
    <col min="9664" max="9664" width="25.5546875" customWidth="1"/>
    <col min="9665" max="9665" width="7.109375" bestFit="1" customWidth="1"/>
    <col min="9919" max="9919" width="46.88671875" customWidth="1"/>
    <col min="9920" max="9920" width="25.5546875" customWidth="1"/>
    <col min="9921" max="9921" width="7.109375" bestFit="1" customWidth="1"/>
    <col min="10175" max="10175" width="46.88671875" customWidth="1"/>
    <col min="10176" max="10176" width="25.5546875" customWidth="1"/>
    <col min="10177" max="10177" width="7.109375" bestFit="1" customWidth="1"/>
    <col min="10431" max="10431" width="46.88671875" customWidth="1"/>
    <col min="10432" max="10432" width="25.5546875" customWidth="1"/>
    <col min="10433" max="10433" width="7.109375" bestFit="1" customWidth="1"/>
    <col min="10687" max="10687" width="46.88671875" customWidth="1"/>
    <col min="10688" max="10688" width="25.5546875" customWidth="1"/>
    <col min="10689" max="10689" width="7.109375" bestFit="1" customWidth="1"/>
    <col min="10943" max="10943" width="46.88671875" customWidth="1"/>
    <col min="10944" max="10944" width="25.5546875" customWidth="1"/>
    <col min="10945" max="10945" width="7.109375" bestFit="1" customWidth="1"/>
    <col min="11199" max="11199" width="46.88671875" customWidth="1"/>
    <col min="11200" max="11200" width="25.5546875" customWidth="1"/>
    <col min="11201" max="11201" width="7.109375" bestFit="1" customWidth="1"/>
    <col min="11455" max="11455" width="46.88671875" customWidth="1"/>
    <col min="11456" max="11456" width="25.5546875" customWidth="1"/>
    <col min="11457" max="11457" width="7.109375" bestFit="1" customWidth="1"/>
    <col min="11711" max="11711" width="46.88671875" customWidth="1"/>
    <col min="11712" max="11712" width="25.5546875" customWidth="1"/>
    <col min="11713" max="11713" width="7.109375" bestFit="1" customWidth="1"/>
    <col min="11967" max="11967" width="46.88671875" customWidth="1"/>
    <col min="11968" max="11968" width="25.5546875" customWidth="1"/>
    <col min="11969" max="11969" width="7.109375" bestFit="1" customWidth="1"/>
    <col min="12223" max="12223" width="46.88671875" customWidth="1"/>
    <col min="12224" max="12224" width="25.5546875" customWidth="1"/>
    <col min="12225" max="12225" width="7.109375" bestFit="1" customWidth="1"/>
    <col min="12479" max="12479" width="46.88671875" customWidth="1"/>
    <col min="12480" max="12480" width="25.5546875" customWidth="1"/>
    <col min="12481" max="12481" width="7.109375" bestFit="1" customWidth="1"/>
    <col min="12735" max="12735" width="46.88671875" customWidth="1"/>
    <col min="12736" max="12736" width="25.5546875" customWidth="1"/>
    <col min="12737" max="12737" width="7.109375" bestFit="1" customWidth="1"/>
    <col min="12991" max="12991" width="46.88671875" customWidth="1"/>
    <col min="12992" max="12992" width="25.5546875" customWidth="1"/>
    <col min="12993" max="12993" width="7.109375" bestFit="1" customWidth="1"/>
    <col min="13247" max="13247" width="46.88671875" customWidth="1"/>
    <col min="13248" max="13248" width="25.5546875" customWidth="1"/>
    <col min="13249" max="13249" width="7.109375" bestFit="1" customWidth="1"/>
    <col min="13503" max="13503" width="46.88671875" customWidth="1"/>
    <col min="13504" max="13504" width="25.5546875" customWidth="1"/>
    <col min="13505" max="13505" width="7.109375" bestFit="1" customWidth="1"/>
    <col min="13759" max="13759" width="46.88671875" customWidth="1"/>
    <col min="13760" max="13760" width="25.5546875" customWidth="1"/>
    <col min="13761" max="13761" width="7.109375" bestFit="1" customWidth="1"/>
    <col min="14015" max="14015" width="46.88671875" customWidth="1"/>
    <col min="14016" max="14016" width="25.5546875" customWidth="1"/>
    <col min="14017" max="14017" width="7.109375" bestFit="1" customWidth="1"/>
    <col min="14271" max="14271" width="46.88671875" customWidth="1"/>
    <col min="14272" max="14272" width="25.5546875" customWidth="1"/>
    <col min="14273" max="14273" width="7.109375" bestFit="1" customWidth="1"/>
    <col min="14527" max="14527" width="46.88671875" customWidth="1"/>
    <col min="14528" max="14528" width="25.5546875" customWidth="1"/>
    <col min="14529" max="14529" width="7.109375" bestFit="1" customWidth="1"/>
    <col min="14783" max="14783" width="46.88671875" customWidth="1"/>
    <col min="14784" max="14784" width="25.5546875" customWidth="1"/>
    <col min="14785" max="14785" width="7.109375" bestFit="1" customWidth="1"/>
    <col min="15039" max="15039" width="46.88671875" customWidth="1"/>
    <col min="15040" max="15040" width="25.5546875" customWidth="1"/>
    <col min="15041" max="15041" width="7.109375" bestFit="1" customWidth="1"/>
    <col min="15295" max="15295" width="46.88671875" customWidth="1"/>
    <col min="15296" max="15296" width="25.5546875" customWidth="1"/>
    <col min="15297" max="15297" width="7.109375" bestFit="1" customWidth="1"/>
    <col min="15551" max="15551" width="46.88671875" customWidth="1"/>
    <col min="15552" max="15552" width="25.5546875" customWidth="1"/>
    <col min="15553" max="15553" width="7.109375" bestFit="1" customWidth="1"/>
    <col min="15807" max="15807" width="46.88671875" customWidth="1"/>
    <col min="15808" max="15808" width="25.5546875" customWidth="1"/>
    <col min="15809" max="15809" width="7.109375" bestFit="1" customWidth="1"/>
    <col min="16063" max="16063" width="46.88671875" customWidth="1"/>
    <col min="16064" max="16064" width="25.5546875" customWidth="1"/>
    <col min="16065" max="16065" width="7.109375" bestFit="1" customWidth="1"/>
  </cols>
  <sheetData>
    <row r="1" spans="1:10" s="1" customFormat="1" ht="15.75" x14ac:dyDescent="0.25">
      <c r="A1" s="111"/>
      <c r="B1" s="112"/>
      <c r="C1" s="113"/>
      <c r="D1" s="113"/>
      <c r="E1" s="113"/>
      <c r="F1" s="113"/>
      <c r="G1" s="113"/>
      <c r="H1" s="113"/>
      <c r="I1" s="113"/>
      <c r="J1" s="108"/>
    </row>
    <row r="2" spans="1:10" ht="15.75" x14ac:dyDescent="0.25">
      <c r="A2" s="114"/>
      <c r="B2" s="115"/>
      <c r="C2" s="116"/>
      <c r="D2" s="116"/>
      <c r="E2" s="116"/>
      <c r="F2" s="116"/>
      <c r="G2" s="117"/>
      <c r="H2" s="117"/>
      <c r="I2" s="117"/>
      <c r="J2" s="109"/>
    </row>
    <row r="3" spans="1:10" ht="15.75" x14ac:dyDescent="0.25">
      <c r="A3" s="114"/>
      <c r="B3" s="115"/>
      <c r="C3" s="117"/>
      <c r="D3" s="117"/>
      <c r="E3" s="117"/>
      <c r="F3" s="117"/>
      <c r="G3" s="117"/>
      <c r="H3" s="117"/>
      <c r="I3" s="117"/>
      <c r="J3" s="109"/>
    </row>
    <row r="4" spans="1:10" ht="15.75" x14ac:dyDescent="0.25">
      <c r="A4" s="114" t="s">
        <v>152</v>
      </c>
      <c r="B4" s="115" t="s">
        <v>0</v>
      </c>
      <c r="C4" s="117"/>
      <c r="D4" s="117"/>
      <c r="E4" s="117"/>
      <c r="F4" s="117"/>
      <c r="G4" s="117"/>
      <c r="H4" s="117"/>
      <c r="I4" s="117"/>
      <c r="J4" s="109"/>
    </row>
    <row r="5" spans="1:10" ht="15.75" x14ac:dyDescent="0.25">
      <c r="A5" s="114" t="s">
        <v>300</v>
      </c>
      <c r="B5" s="115" t="s">
        <v>315</v>
      </c>
      <c r="C5" s="117">
        <v>0</v>
      </c>
      <c r="D5" s="117">
        <v>1</v>
      </c>
      <c r="E5" s="117">
        <v>0</v>
      </c>
      <c r="F5" s="117">
        <v>0</v>
      </c>
      <c r="G5" s="117">
        <v>0</v>
      </c>
      <c r="H5" s="117">
        <v>0</v>
      </c>
      <c r="I5" s="117">
        <v>0</v>
      </c>
      <c r="J5" s="109">
        <v>1</v>
      </c>
    </row>
    <row r="6" spans="1:10" ht="15.75" x14ac:dyDescent="0.25">
      <c r="A6" s="114" t="s">
        <v>410</v>
      </c>
      <c r="B6" s="115" t="s">
        <v>170</v>
      </c>
      <c r="C6" s="117">
        <v>0</v>
      </c>
      <c r="D6" s="117">
        <v>0</v>
      </c>
      <c r="E6" s="117">
        <v>3</v>
      </c>
      <c r="F6" s="117">
        <v>2</v>
      </c>
      <c r="G6" s="117">
        <v>2</v>
      </c>
      <c r="H6" s="117">
        <v>0</v>
      </c>
      <c r="I6" s="117">
        <v>1</v>
      </c>
      <c r="J6" s="109">
        <v>8</v>
      </c>
    </row>
    <row r="7" spans="1:10" ht="15.75" x14ac:dyDescent="0.25">
      <c r="A7" s="114" t="s">
        <v>411</v>
      </c>
      <c r="B7" s="115" t="s">
        <v>2</v>
      </c>
      <c r="C7" s="117">
        <v>0</v>
      </c>
      <c r="D7" s="117">
        <v>0</v>
      </c>
      <c r="E7" s="117">
        <v>2</v>
      </c>
      <c r="F7" s="117">
        <v>2</v>
      </c>
      <c r="G7" s="117">
        <v>3</v>
      </c>
      <c r="H7" s="117">
        <v>3</v>
      </c>
      <c r="I7" s="117">
        <v>9</v>
      </c>
      <c r="J7" s="109">
        <v>19</v>
      </c>
    </row>
    <row r="8" spans="1:10" ht="15.75" x14ac:dyDescent="0.25">
      <c r="A8" s="114" t="s">
        <v>412</v>
      </c>
      <c r="B8" s="115" t="s">
        <v>4</v>
      </c>
      <c r="C8" s="117">
        <v>0</v>
      </c>
      <c r="D8" s="117">
        <v>0</v>
      </c>
      <c r="E8" s="117">
        <v>1</v>
      </c>
      <c r="F8" s="117">
        <v>0</v>
      </c>
      <c r="G8" s="117">
        <v>0</v>
      </c>
      <c r="H8" s="117">
        <v>0</v>
      </c>
      <c r="I8" s="117">
        <v>0</v>
      </c>
      <c r="J8" s="109">
        <v>1</v>
      </c>
    </row>
    <row r="9" spans="1:10" ht="15.75" x14ac:dyDescent="0.25">
      <c r="A9" s="114" t="s">
        <v>413</v>
      </c>
      <c r="B9" s="115" t="s">
        <v>6</v>
      </c>
      <c r="C9" s="117">
        <v>0</v>
      </c>
      <c r="D9" s="117">
        <v>0</v>
      </c>
      <c r="E9" s="117">
        <v>1</v>
      </c>
      <c r="F9" s="117">
        <v>0</v>
      </c>
      <c r="G9" s="117">
        <v>0</v>
      </c>
      <c r="H9" s="117">
        <v>1</v>
      </c>
      <c r="I9" s="117">
        <v>0</v>
      </c>
      <c r="J9" s="109">
        <v>2</v>
      </c>
    </row>
    <row r="10" spans="1:10" x14ac:dyDescent="0.3">
      <c r="A10" s="114" t="s">
        <v>414</v>
      </c>
      <c r="B10" s="115" t="s">
        <v>8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1</v>
      </c>
      <c r="I10" s="117">
        <v>0</v>
      </c>
      <c r="J10" s="109">
        <v>1</v>
      </c>
    </row>
    <row r="11" spans="1:10" ht="15.75" x14ac:dyDescent="0.25">
      <c r="A11" s="114" t="s">
        <v>415</v>
      </c>
      <c r="B11" s="115" t="s">
        <v>10</v>
      </c>
      <c r="C11" s="117">
        <v>0</v>
      </c>
      <c r="D11" s="117">
        <v>0</v>
      </c>
      <c r="E11" s="117">
        <v>1</v>
      </c>
      <c r="F11" s="117">
        <v>0</v>
      </c>
      <c r="G11" s="117">
        <v>0</v>
      </c>
      <c r="H11" s="117">
        <v>0</v>
      </c>
      <c r="I11" s="117">
        <v>1</v>
      </c>
      <c r="J11" s="109">
        <v>2</v>
      </c>
    </row>
    <row r="12" spans="1:10" ht="15.75" x14ac:dyDescent="0.25">
      <c r="A12" s="114" t="s">
        <v>416</v>
      </c>
      <c r="B12" s="115" t="s">
        <v>172</v>
      </c>
      <c r="C12" s="117">
        <v>1</v>
      </c>
      <c r="D12" s="117">
        <v>1</v>
      </c>
      <c r="E12" s="117">
        <v>1</v>
      </c>
      <c r="F12" s="117">
        <v>0</v>
      </c>
      <c r="G12" s="117">
        <v>1</v>
      </c>
      <c r="H12" s="117">
        <v>1</v>
      </c>
      <c r="I12" s="117">
        <v>2</v>
      </c>
      <c r="J12" s="109">
        <v>7</v>
      </c>
    </row>
    <row r="13" spans="1:10" ht="15.75" x14ac:dyDescent="0.25">
      <c r="A13" s="114" t="s">
        <v>417</v>
      </c>
      <c r="B13" s="115" t="s">
        <v>12</v>
      </c>
      <c r="C13" s="117">
        <v>1</v>
      </c>
      <c r="D13" s="117">
        <v>1</v>
      </c>
      <c r="E13" s="117">
        <v>2</v>
      </c>
      <c r="F13" s="117">
        <v>1</v>
      </c>
      <c r="G13" s="117">
        <v>1</v>
      </c>
      <c r="H13" s="117">
        <v>1</v>
      </c>
      <c r="I13" s="117">
        <v>6</v>
      </c>
      <c r="J13" s="109">
        <v>13</v>
      </c>
    </row>
    <row r="14" spans="1:10" x14ac:dyDescent="0.3">
      <c r="A14" s="114" t="s">
        <v>418</v>
      </c>
      <c r="B14" s="115" t="s">
        <v>174</v>
      </c>
      <c r="C14" s="117">
        <v>0</v>
      </c>
      <c r="D14" s="117">
        <v>0</v>
      </c>
      <c r="E14" s="117">
        <v>1</v>
      </c>
      <c r="F14" s="117">
        <v>0</v>
      </c>
      <c r="G14" s="117">
        <v>0</v>
      </c>
      <c r="H14" s="117">
        <v>0</v>
      </c>
      <c r="I14" s="117">
        <v>0</v>
      </c>
      <c r="J14" s="109">
        <v>1</v>
      </c>
    </row>
    <row r="15" spans="1:10" ht="15.75" x14ac:dyDescent="0.25">
      <c r="A15" s="114" t="s">
        <v>419</v>
      </c>
      <c r="B15" s="115" t="s">
        <v>14</v>
      </c>
      <c r="C15" s="117">
        <v>0</v>
      </c>
      <c r="D15" s="117">
        <v>0</v>
      </c>
      <c r="E15" s="117">
        <v>1</v>
      </c>
      <c r="F15" s="117">
        <v>1</v>
      </c>
      <c r="G15" s="117">
        <v>0</v>
      </c>
      <c r="H15" s="117">
        <v>2</v>
      </c>
      <c r="I15" s="117">
        <v>4</v>
      </c>
      <c r="J15" s="109">
        <v>8</v>
      </c>
    </row>
    <row r="16" spans="1:10" ht="15.75" x14ac:dyDescent="0.25">
      <c r="A16" s="114" t="s">
        <v>420</v>
      </c>
      <c r="B16" s="115" t="s">
        <v>16</v>
      </c>
      <c r="C16" s="117">
        <v>0</v>
      </c>
      <c r="D16" s="117">
        <v>0</v>
      </c>
      <c r="E16" s="117">
        <v>0</v>
      </c>
      <c r="F16" s="117">
        <v>1</v>
      </c>
      <c r="G16" s="117">
        <v>0</v>
      </c>
      <c r="H16" s="117">
        <v>0</v>
      </c>
      <c r="I16" s="117">
        <v>6</v>
      </c>
      <c r="J16" s="109">
        <v>7</v>
      </c>
    </row>
    <row r="17" spans="1:10" x14ac:dyDescent="0.3">
      <c r="A17" s="114" t="s">
        <v>421</v>
      </c>
      <c r="B17" s="115" t="s">
        <v>18</v>
      </c>
      <c r="C17" s="117">
        <v>0</v>
      </c>
      <c r="D17" s="117">
        <v>0</v>
      </c>
      <c r="E17" s="117">
        <v>1</v>
      </c>
      <c r="F17" s="117">
        <v>2</v>
      </c>
      <c r="G17" s="117">
        <v>0</v>
      </c>
      <c r="H17" s="117">
        <v>1</v>
      </c>
      <c r="I17" s="117">
        <v>0</v>
      </c>
      <c r="J17" s="109">
        <v>4</v>
      </c>
    </row>
    <row r="18" spans="1:10" ht="15.75" x14ac:dyDescent="0.25">
      <c r="A18" s="114" t="s">
        <v>422</v>
      </c>
      <c r="B18" s="115" t="s">
        <v>20</v>
      </c>
      <c r="C18" s="117">
        <v>0</v>
      </c>
      <c r="D18" s="117">
        <v>0</v>
      </c>
      <c r="E18" s="117">
        <v>1</v>
      </c>
      <c r="F18" s="117">
        <v>1</v>
      </c>
      <c r="G18" s="117">
        <v>1</v>
      </c>
      <c r="H18" s="117">
        <v>0</v>
      </c>
      <c r="I18" s="117">
        <v>1</v>
      </c>
      <c r="J18" s="109">
        <v>4</v>
      </c>
    </row>
    <row r="19" spans="1:10" ht="15.75" x14ac:dyDescent="0.25">
      <c r="A19" s="114" t="s">
        <v>423</v>
      </c>
      <c r="B19" s="115" t="s">
        <v>22</v>
      </c>
      <c r="C19" s="117">
        <v>0</v>
      </c>
      <c r="D19" s="117">
        <v>0</v>
      </c>
      <c r="E19" s="117">
        <v>1</v>
      </c>
      <c r="F19" s="117">
        <v>0</v>
      </c>
      <c r="G19" s="117">
        <v>0</v>
      </c>
      <c r="H19" s="117">
        <v>0</v>
      </c>
      <c r="I19" s="117">
        <v>2</v>
      </c>
      <c r="J19" s="109">
        <v>3</v>
      </c>
    </row>
    <row r="20" spans="1:10" ht="15.75" x14ac:dyDescent="0.25">
      <c r="A20" s="114" t="s">
        <v>424</v>
      </c>
      <c r="B20" s="115" t="s">
        <v>24</v>
      </c>
      <c r="C20" s="117">
        <v>0</v>
      </c>
      <c r="D20" s="117">
        <v>2</v>
      </c>
      <c r="E20" s="117">
        <v>5</v>
      </c>
      <c r="F20" s="117">
        <v>2</v>
      </c>
      <c r="G20" s="117">
        <v>2</v>
      </c>
      <c r="H20" s="117">
        <v>1</v>
      </c>
      <c r="I20" s="117">
        <v>7</v>
      </c>
      <c r="J20" s="109">
        <v>19</v>
      </c>
    </row>
    <row r="21" spans="1:10" ht="15.75" x14ac:dyDescent="0.25">
      <c r="A21" s="114" t="s">
        <v>425</v>
      </c>
      <c r="B21" s="115" t="s">
        <v>176</v>
      </c>
      <c r="C21" s="117">
        <v>0</v>
      </c>
      <c r="D21" s="117">
        <v>0</v>
      </c>
      <c r="E21" s="117">
        <v>1</v>
      </c>
      <c r="F21" s="117">
        <v>1</v>
      </c>
      <c r="G21" s="117">
        <v>0</v>
      </c>
      <c r="H21" s="117">
        <v>0</v>
      </c>
      <c r="I21" s="117">
        <v>1</v>
      </c>
      <c r="J21" s="109">
        <v>3</v>
      </c>
    </row>
    <row r="22" spans="1:10" ht="15.75" x14ac:dyDescent="0.25">
      <c r="A22" s="114" t="s">
        <v>426</v>
      </c>
      <c r="B22" s="115" t="s">
        <v>26</v>
      </c>
      <c r="C22" s="117">
        <v>0</v>
      </c>
      <c r="D22" s="117">
        <v>0</v>
      </c>
      <c r="E22" s="117">
        <v>1</v>
      </c>
      <c r="F22" s="117">
        <v>2</v>
      </c>
      <c r="G22" s="117">
        <v>2</v>
      </c>
      <c r="H22" s="117">
        <v>1</v>
      </c>
      <c r="I22" s="117">
        <v>0</v>
      </c>
      <c r="J22" s="109">
        <v>6</v>
      </c>
    </row>
    <row r="23" spans="1:10" ht="15.75" x14ac:dyDescent="0.25">
      <c r="A23" s="114" t="s">
        <v>301</v>
      </c>
      <c r="B23" s="115" t="s">
        <v>302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1</v>
      </c>
      <c r="J23" s="109">
        <v>1</v>
      </c>
    </row>
    <row r="24" spans="1:10" ht="15.75" x14ac:dyDescent="0.25">
      <c r="A24" s="114" t="s">
        <v>427</v>
      </c>
      <c r="B24" s="115" t="s">
        <v>28</v>
      </c>
      <c r="C24" s="117">
        <v>0</v>
      </c>
      <c r="D24" s="117">
        <v>0</v>
      </c>
      <c r="E24" s="117">
        <v>1</v>
      </c>
      <c r="F24" s="117">
        <v>1</v>
      </c>
      <c r="G24" s="117">
        <v>0</v>
      </c>
      <c r="H24" s="117">
        <v>0</v>
      </c>
      <c r="I24" s="117">
        <v>0</v>
      </c>
      <c r="J24" s="109">
        <v>2</v>
      </c>
    </row>
    <row r="25" spans="1:10" ht="15.75" x14ac:dyDescent="0.25">
      <c r="A25" s="114" t="s">
        <v>428</v>
      </c>
      <c r="B25" s="115" t="s">
        <v>177</v>
      </c>
      <c r="C25" s="117">
        <v>0</v>
      </c>
      <c r="D25" s="117">
        <v>0</v>
      </c>
      <c r="E25" s="117">
        <v>1</v>
      </c>
      <c r="F25" s="117">
        <v>1</v>
      </c>
      <c r="G25" s="117">
        <v>0</v>
      </c>
      <c r="H25" s="117">
        <v>0</v>
      </c>
      <c r="I25" s="117">
        <v>0</v>
      </c>
      <c r="J25" s="109">
        <v>2</v>
      </c>
    </row>
    <row r="26" spans="1:10" ht="15.75" x14ac:dyDescent="0.25">
      <c r="A26" s="114" t="s">
        <v>429</v>
      </c>
      <c r="B26" s="115" t="s">
        <v>30</v>
      </c>
      <c r="C26" s="117">
        <v>0</v>
      </c>
      <c r="D26" s="117">
        <v>0</v>
      </c>
      <c r="E26" s="117">
        <v>1</v>
      </c>
      <c r="F26" s="117">
        <v>0</v>
      </c>
      <c r="G26" s="117">
        <v>0</v>
      </c>
      <c r="H26" s="117">
        <v>0</v>
      </c>
      <c r="I26" s="117">
        <v>0</v>
      </c>
      <c r="J26" s="109">
        <v>1</v>
      </c>
    </row>
    <row r="27" spans="1:10" ht="15.75" x14ac:dyDescent="0.25">
      <c r="A27" s="114" t="s">
        <v>430</v>
      </c>
      <c r="B27" s="115" t="s">
        <v>179</v>
      </c>
      <c r="C27" s="117">
        <v>0</v>
      </c>
      <c r="D27" s="117">
        <v>0</v>
      </c>
      <c r="E27" s="117">
        <v>1</v>
      </c>
      <c r="F27" s="117">
        <v>0</v>
      </c>
      <c r="G27" s="117">
        <v>0</v>
      </c>
      <c r="H27" s="117">
        <v>0</v>
      </c>
      <c r="I27" s="117">
        <v>1</v>
      </c>
      <c r="J27" s="109">
        <v>2</v>
      </c>
    </row>
    <row r="28" spans="1:10" ht="15.75" x14ac:dyDescent="0.25">
      <c r="A28" s="114" t="s">
        <v>431</v>
      </c>
      <c r="B28" s="115" t="s">
        <v>32</v>
      </c>
      <c r="C28" s="117">
        <v>0</v>
      </c>
      <c r="D28" s="117">
        <v>0</v>
      </c>
      <c r="E28" s="117">
        <v>0</v>
      </c>
      <c r="F28" s="117">
        <v>1</v>
      </c>
      <c r="G28" s="117">
        <v>1</v>
      </c>
      <c r="H28" s="117">
        <v>0</v>
      </c>
      <c r="I28" s="117">
        <v>0</v>
      </c>
      <c r="J28" s="109">
        <v>2</v>
      </c>
    </row>
    <row r="29" spans="1:10" ht="15.75" x14ac:dyDescent="0.25">
      <c r="A29" s="114" t="s">
        <v>432</v>
      </c>
      <c r="B29" s="115" t="s">
        <v>181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1</v>
      </c>
      <c r="I29" s="117">
        <v>2</v>
      </c>
      <c r="J29" s="109">
        <v>3</v>
      </c>
    </row>
    <row r="30" spans="1:10" ht="15.75" x14ac:dyDescent="0.25">
      <c r="A30" s="114" t="s">
        <v>433</v>
      </c>
      <c r="B30" s="115" t="s">
        <v>34</v>
      </c>
      <c r="C30" s="117">
        <v>0</v>
      </c>
      <c r="D30" s="117">
        <v>2</v>
      </c>
      <c r="E30" s="117">
        <v>4</v>
      </c>
      <c r="F30" s="117">
        <v>2</v>
      </c>
      <c r="G30" s="117">
        <v>2</v>
      </c>
      <c r="H30" s="117">
        <v>2</v>
      </c>
      <c r="I30" s="117">
        <v>10</v>
      </c>
      <c r="J30" s="109">
        <v>22</v>
      </c>
    </row>
    <row r="31" spans="1:10" ht="15.75" x14ac:dyDescent="0.25">
      <c r="A31" s="114" t="s">
        <v>434</v>
      </c>
      <c r="B31" s="115" t="s">
        <v>36</v>
      </c>
      <c r="C31" s="117">
        <v>0</v>
      </c>
      <c r="D31" s="117">
        <v>0</v>
      </c>
      <c r="E31" s="117">
        <v>3</v>
      </c>
      <c r="F31" s="117">
        <v>1</v>
      </c>
      <c r="G31" s="117">
        <v>0</v>
      </c>
      <c r="H31" s="117">
        <v>1</v>
      </c>
      <c r="I31" s="117">
        <v>1</v>
      </c>
      <c r="J31" s="109">
        <v>6</v>
      </c>
    </row>
    <row r="32" spans="1:10" ht="15.75" x14ac:dyDescent="0.25">
      <c r="A32" s="114" t="s">
        <v>303</v>
      </c>
      <c r="B32" s="115" t="s">
        <v>316</v>
      </c>
      <c r="C32" s="117">
        <v>0</v>
      </c>
      <c r="D32" s="117">
        <v>0</v>
      </c>
      <c r="E32" s="117">
        <v>0</v>
      </c>
      <c r="F32" s="117">
        <v>1</v>
      </c>
      <c r="G32" s="117">
        <v>1</v>
      </c>
      <c r="H32" s="117">
        <v>0</v>
      </c>
      <c r="I32" s="117">
        <v>0</v>
      </c>
      <c r="J32" s="109">
        <v>2</v>
      </c>
    </row>
    <row r="33" spans="1:10" ht="15.75" x14ac:dyDescent="0.25">
      <c r="A33" s="114" t="s">
        <v>435</v>
      </c>
      <c r="B33" s="115" t="s">
        <v>183</v>
      </c>
      <c r="C33" s="117">
        <v>0</v>
      </c>
      <c r="D33" s="117">
        <v>0</v>
      </c>
      <c r="E33" s="117">
        <v>1</v>
      </c>
      <c r="F33" s="117">
        <v>2</v>
      </c>
      <c r="G33" s="117">
        <v>0</v>
      </c>
      <c r="H33" s="117">
        <v>1</v>
      </c>
      <c r="I33" s="117">
        <v>0</v>
      </c>
      <c r="J33" s="109">
        <v>4</v>
      </c>
    </row>
    <row r="34" spans="1:10" ht="15.75" x14ac:dyDescent="0.25">
      <c r="A34" s="114" t="s">
        <v>436</v>
      </c>
      <c r="B34" s="115" t="s">
        <v>38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2</v>
      </c>
      <c r="J34" s="109">
        <v>2</v>
      </c>
    </row>
    <row r="35" spans="1:10" ht="15.75" x14ac:dyDescent="0.25">
      <c r="A35" s="114" t="s">
        <v>437</v>
      </c>
      <c r="B35" s="115" t="s">
        <v>40</v>
      </c>
      <c r="C35" s="117">
        <v>0</v>
      </c>
      <c r="D35" s="117">
        <v>0</v>
      </c>
      <c r="E35" s="117">
        <v>1</v>
      </c>
      <c r="F35" s="117">
        <v>0</v>
      </c>
      <c r="G35" s="117">
        <v>0</v>
      </c>
      <c r="H35" s="117">
        <v>0</v>
      </c>
      <c r="I35" s="117">
        <v>2</v>
      </c>
      <c r="J35" s="109">
        <v>3</v>
      </c>
    </row>
    <row r="36" spans="1:10" ht="15.75" x14ac:dyDescent="0.25">
      <c r="A36" s="114" t="s">
        <v>438</v>
      </c>
      <c r="B36" s="115" t="s">
        <v>42</v>
      </c>
      <c r="C36" s="117">
        <v>3</v>
      </c>
      <c r="D36" s="117">
        <v>3</v>
      </c>
      <c r="E36" s="117">
        <v>3</v>
      </c>
      <c r="F36" s="117">
        <v>3</v>
      </c>
      <c r="G36" s="117">
        <v>3</v>
      </c>
      <c r="H36" s="117">
        <v>3</v>
      </c>
      <c r="I36" s="117">
        <v>8</v>
      </c>
      <c r="J36" s="109">
        <v>26</v>
      </c>
    </row>
    <row r="37" spans="1:10" ht="15.75" x14ac:dyDescent="0.25">
      <c r="A37" s="114" t="s">
        <v>439</v>
      </c>
      <c r="B37" s="115" t="s">
        <v>44</v>
      </c>
      <c r="C37" s="117">
        <v>0</v>
      </c>
      <c r="D37" s="117">
        <v>1</v>
      </c>
      <c r="E37" s="117">
        <v>0</v>
      </c>
      <c r="F37" s="117">
        <v>0</v>
      </c>
      <c r="G37" s="117">
        <v>1</v>
      </c>
      <c r="H37" s="117">
        <v>0</v>
      </c>
      <c r="I37" s="117">
        <v>3</v>
      </c>
      <c r="J37" s="109">
        <v>5</v>
      </c>
    </row>
    <row r="38" spans="1:10" ht="15.75" x14ac:dyDescent="0.25">
      <c r="A38" s="114" t="s">
        <v>440</v>
      </c>
      <c r="B38" s="115" t="s">
        <v>46</v>
      </c>
      <c r="C38" s="117">
        <v>0</v>
      </c>
      <c r="D38" s="117">
        <v>1</v>
      </c>
      <c r="E38" s="117">
        <v>3</v>
      </c>
      <c r="F38" s="117">
        <v>0</v>
      </c>
      <c r="G38" s="117">
        <v>3</v>
      </c>
      <c r="H38" s="117">
        <v>1</v>
      </c>
      <c r="I38" s="117">
        <v>6</v>
      </c>
      <c r="J38" s="109">
        <v>14</v>
      </c>
    </row>
    <row r="39" spans="1:10" ht="15.75" x14ac:dyDescent="0.25">
      <c r="A39" s="114" t="s">
        <v>441</v>
      </c>
      <c r="B39" s="115" t="s">
        <v>48</v>
      </c>
      <c r="C39" s="117">
        <v>2</v>
      </c>
      <c r="D39" s="117">
        <v>1</v>
      </c>
      <c r="E39" s="117">
        <v>1</v>
      </c>
      <c r="F39" s="117">
        <v>3</v>
      </c>
      <c r="G39" s="117">
        <v>2</v>
      </c>
      <c r="H39" s="117">
        <v>1</v>
      </c>
      <c r="I39" s="117">
        <v>4</v>
      </c>
      <c r="J39" s="109">
        <v>14</v>
      </c>
    </row>
    <row r="40" spans="1:10" x14ac:dyDescent="0.3">
      <c r="A40" s="114" t="s">
        <v>442</v>
      </c>
      <c r="B40" s="115" t="s">
        <v>51</v>
      </c>
      <c r="C40" s="117">
        <v>0</v>
      </c>
      <c r="D40" s="117">
        <v>0</v>
      </c>
      <c r="E40" s="117">
        <v>0</v>
      </c>
      <c r="F40" s="117">
        <v>1</v>
      </c>
      <c r="G40" s="117">
        <v>1</v>
      </c>
      <c r="H40" s="117">
        <v>0</v>
      </c>
      <c r="I40" s="117">
        <v>4</v>
      </c>
      <c r="J40" s="109">
        <v>6</v>
      </c>
    </row>
    <row r="41" spans="1:10" ht="15.75" x14ac:dyDescent="0.25">
      <c r="A41" s="114" t="s">
        <v>443</v>
      </c>
      <c r="B41" s="115" t="s">
        <v>53</v>
      </c>
      <c r="C41" s="117">
        <v>0</v>
      </c>
      <c r="D41" s="117">
        <v>0</v>
      </c>
      <c r="E41" s="117">
        <v>1</v>
      </c>
      <c r="F41" s="117">
        <v>2</v>
      </c>
      <c r="G41" s="117">
        <v>1</v>
      </c>
      <c r="H41" s="117">
        <v>2</v>
      </c>
      <c r="I41" s="117">
        <v>5</v>
      </c>
      <c r="J41" s="109">
        <v>11</v>
      </c>
    </row>
    <row r="42" spans="1:10" x14ac:dyDescent="0.3">
      <c r="A42" s="114" t="s">
        <v>444</v>
      </c>
      <c r="B42" s="115" t="s">
        <v>55</v>
      </c>
      <c r="C42" s="117">
        <v>0</v>
      </c>
      <c r="D42" s="117">
        <v>0</v>
      </c>
      <c r="E42" s="117">
        <v>0</v>
      </c>
      <c r="F42" s="117">
        <v>1</v>
      </c>
      <c r="G42" s="117">
        <v>0</v>
      </c>
      <c r="H42" s="117">
        <v>0</v>
      </c>
      <c r="I42" s="117">
        <v>4</v>
      </c>
      <c r="J42" s="109">
        <v>5</v>
      </c>
    </row>
    <row r="43" spans="1:10" ht="15.75" x14ac:dyDescent="0.25">
      <c r="A43" s="114" t="s">
        <v>445</v>
      </c>
      <c r="B43" s="115" t="s">
        <v>57</v>
      </c>
      <c r="C43" s="117">
        <v>0</v>
      </c>
      <c r="D43" s="117">
        <v>0</v>
      </c>
      <c r="E43" s="117">
        <v>5</v>
      </c>
      <c r="F43" s="117">
        <v>3</v>
      </c>
      <c r="G43" s="117">
        <v>1</v>
      </c>
      <c r="H43" s="117">
        <v>4</v>
      </c>
      <c r="I43" s="117">
        <v>9</v>
      </c>
      <c r="J43" s="109">
        <v>22</v>
      </c>
    </row>
    <row r="44" spans="1:10" ht="15.75" x14ac:dyDescent="0.25">
      <c r="A44" s="114" t="s">
        <v>446</v>
      </c>
      <c r="B44" s="115" t="s">
        <v>59</v>
      </c>
      <c r="C44" s="117">
        <v>0</v>
      </c>
      <c r="D44" s="117">
        <v>1</v>
      </c>
      <c r="E44" s="117">
        <v>4</v>
      </c>
      <c r="F44" s="117">
        <v>0</v>
      </c>
      <c r="G44" s="117">
        <v>0</v>
      </c>
      <c r="H44" s="117">
        <v>2</v>
      </c>
      <c r="I44" s="117">
        <v>3</v>
      </c>
      <c r="J44" s="109">
        <v>10</v>
      </c>
    </row>
    <row r="45" spans="1:10" ht="15.75" x14ac:dyDescent="0.25">
      <c r="A45" s="114" t="s">
        <v>447</v>
      </c>
      <c r="B45" s="115" t="s">
        <v>61</v>
      </c>
      <c r="C45" s="117">
        <v>0</v>
      </c>
      <c r="D45" s="117">
        <v>0</v>
      </c>
      <c r="E45" s="117">
        <v>0</v>
      </c>
      <c r="F45" s="117">
        <v>0</v>
      </c>
      <c r="G45" s="117">
        <v>2</v>
      </c>
      <c r="H45" s="117">
        <v>2</v>
      </c>
      <c r="I45" s="117">
        <v>0</v>
      </c>
      <c r="J45" s="109">
        <v>4</v>
      </c>
    </row>
    <row r="46" spans="1:10" ht="15.75" x14ac:dyDescent="0.25">
      <c r="A46" s="114" t="s">
        <v>448</v>
      </c>
      <c r="B46" s="115" t="s">
        <v>63</v>
      </c>
      <c r="C46" s="117">
        <v>0</v>
      </c>
      <c r="D46" s="117">
        <v>0</v>
      </c>
      <c r="E46" s="117">
        <v>0</v>
      </c>
      <c r="F46" s="117">
        <v>0</v>
      </c>
      <c r="G46" s="117">
        <v>2</v>
      </c>
      <c r="H46" s="117">
        <v>1</v>
      </c>
      <c r="I46" s="117">
        <v>1</v>
      </c>
      <c r="J46" s="109">
        <v>4</v>
      </c>
    </row>
    <row r="47" spans="1:10" ht="15.75" x14ac:dyDescent="0.25">
      <c r="A47" s="114" t="s">
        <v>449</v>
      </c>
      <c r="B47" s="115" t="s">
        <v>65</v>
      </c>
      <c r="C47" s="117">
        <v>0</v>
      </c>
      <c r="D47" s="117">
        <v>0</v>
      </c>
      <c r="E47" s="117">
        <v>1</v>
      </c>
      <c r="F47" s="117">
        <v>0</v>
      </c>
      <c r="G47" s="117">
        <v>1</v>
      </c>
      <c r="H47" s="117">
        <v>0</v>
      </c>
      <c r="I47" s="117">
        <v>3</v>
      </c>
      <c r="J47" s="109">
        <v>5</v>
      </c>
    </row>
    <row r="48" spans="1:10" ht="15.75" x14ac:dyDescent="0.25">
      <c r="A48" s="114" t="s">
        <v>450</v>
      </c>
      <c r="B48" s="115" t="s">
        <v>163</v>
      </c>
      <c r="C48" s="117">
        <v>0</v>
      </c>
      <c r="D48" s="117">
        <v>0</v>
      </c>
      <c r="E48" s="117">
        <v>0</v>
      </c>
      <c r="F48" s="117">
        <v>1</v>
      </c>
      <c r="G48" s="117">
        <v>0</v>
      </c>
      <c r="H48" s="117">
        <v>0</v>
      </c>
      <c r="I48" s="117">
        <v>1</v>
      </c>
      <c r="J48" s="109">
        <v>2</v>
      </c>
    </row>
    <row r="49" spans="1:10" ht="15.75" x14ac:dyDescent="0.25">
      <c r="A49" s="114" t="s">
        <v>451</v>
      </c>
      <c r="B49" s="115" t="s">
        <v>49</v>
      </c>
      <c r="C49" s="117">
        <v>0</v>
      </c>
      <c r="D49" s="117">
        <v>0</v>
      </c>
      <c r="E49" s="117">
        <v>0</v>
      </c>
      <c r="F49" s="117">
        <v>1</v>
      </c>
      <c r="G49" s="117">
        <v>0</v>
      </c>
      <c r="H49" s="117">
        <v>1</v>
      </c>
      <c r="I49" s="117">
        <v>6</v>
      </c>
      <c r="J49" s="109">
        <v>8</v>
      </c>
    </row>
    <row r="50" spans="1:10" ht="15.75" x14ac:dyDescent="0.25">
      <c r="A50" s="114" t="s">
        <v>407</v>
      </c>
      <c r="B50" s="115" t="s">
        <v>67</v>
      </c>
      <c r="C50" s="117">
        <v>0</v>
      </c>
      <c r="D50" s="117">
        <v>1</v>
      </c>
      <c r="E50" s="117">
        <v>4</v>
      </c>
      <c r="F50" s="117">
        <v>2</v>
      </c>
      <c r="G50" s="117">
        <v>0</v>
      </c>
      <c r="H50" s="117">
        <v>0</v>
      </c>
      <c r="I50" s="117">
        <v>6</v>
      </c>
      <c r="J50" s="109">
        <v>13</v>
      </c>
    </row>
    <row r="51" spans="1:10" ht="15.75" x14ac:dyDescent="0.25">
      <c r="A51" s="114" t="s">
        <v>452</v>
      </c>
      <c r="B51" s="115" t="s">
        <v>69</v>
      </c>
      <c r="C51" s="117">
        <v>0</v>
      </c>
      <c r="D51" s="117">
        <v>1</v>
      </c>
      <c r="E51" s="117">
        <v>4</v>
      </c>
      <c r="F51" s="117">
        <v>2</v>
      </c>
      <c r="G51" s="117">
        <v>1</v>
      </c>
      <c r="H51" s="117">
        <v>2</v>
      </c>
      <c r="I51" s="117">
        <v>7</v>
      </c>
      <c r="J51" s="109">
        <v>17</v>
      </c>
    </row>
    <row r="52" spans="1:10" ht="15.75" x14ac:dyDescent="0.25">
      <c r="A52" s="114" t="s">
        <v>453</v>
      </c>
      <c r="B52" s="115" t="s">
        <v>186</v>
      </c>
      <c r="C52" s="117">
        <v>0</v>
      </c>
      <c r="D52" s="117">
        <v>2</v>
      </c>
      <c r="E52" s="117">
        <v>3</v>
      </c>
      <c r="F52" s="117">
        <v>0</v>
      </c>
      <c r="G52" s="117">
        <v>0</v>
      </c>
      <c r="H52" s="117">
        <v>0</v>
      </c>
      <c r="I52" s="117">
        <v>0</v>
      </c>
      <c r="J52" s="109">
        <v>5</v>
      </c>
    </row>
    <row r="53" spans="1:10" ht="15.75" x14ac:dyDescent="0.25">
      <c r="A53" s="114" t="s">
        <v>454</v>
      </c>
      <c r="B53" s="115" t="s">
        <v>71</v>
      </c>
      <c r="C53" s="117">
        <v>0</v>
      </c>
      <c r="D53" s="117">
        <v>1</v>
      </c>
      <c r="E53" s="117">
        <v>3</v>
      </c>
      <c r="F53" s="117">
        <v>2</v>
      </c>
      <c r="G53" s="117">
        <v>1</v>
      </c>
      <c r="H53" s="117">
        <v>1</v>
      </c>
      <c r="I53" s="117">
        <v>4</v>
      </c>
      <c r="J53" s="109">
        <v>12</v>
      </c>
    </row>
    <row r="54" spans="1:10" ht="15.75" x14ac:dyDescent="0.25">
      <c r="A54" s="114" t="s">
        <v>455</v>
      </c>
      <c r="B54" s="115" t="s">
        <v>73</v>
      </c>
      <c r="C54" s="117">
        <v>0</v>
      </c>
      <c r="D54" s="117">
        <v>0</v>
      </c>
      <c r="E54" s="117">
        <v>4</v>
      </c>
      <c r="F54" s="117">
        <v>1</v>
      </c>
      <c r="G54" s="117">
        <v>0</v>
      </c>
      <c r="H54" s="117">
        <v>2</v>
      </c>
      <c r="I54" s="117">
        <v>2</v>
      </c>
      <c r="J54" s="109">
        <v>9</v>
      </c>
    </row>
    <row r="55" spans="1:10" ht="15.75" x14ac:dyDescent="0.25">
      <c r="A55" s="114" t="s">
        <v>456</v>
      </c>
      <c r="B55" s="115" t="s">
        <v>75</v>
      </c>
      <c r="C55" s="117">
        <v>0</v>
      </c>
      <c r="D55" s="117">
        <v>0</v>
      </c>
      <c r="E55" s="117">
        <v>1</v>
      </c>
      <c r="F55" s="117">
        <v>0</v>
      </c>
      <c r="G55" s="117">
        <v>0</v>
      </c>
      <c r="H55" s="117">
        <v>0</v>
      </c>
      <c r="I55" s="117">
        <v>1</v>
      </c>
      <c r="J55" s="109">
        <v>2</v>
      </c>
    </row>
    <row r="56" spans="1:10" ht="15.75" x14ac:dyDescent="0.25">
      <c r="A56" s="114" t="s">
        <v>457</v>
      </c>
      <c r="B56" s="115" t="s">
        <v>188</v>
      </c>
      <c r="C56" s="117">
        <v>0</v>
      </c>
      <c r="D56" s="117">
        <v>2</v>
      </c>
      <c r="E56" s="117">
        <v>3</v>
      </c>
      <c r="F56" s="117">
        <v>4</v>
      </c>
      <c r="G56" s="117">
        <v>1</v>
      </c>
      <c r="H56" s="117">
        <v>1</v>
      </c>
      <c r="I56" s="117">
        <v>5</v>
      </c>
      <c r="J56" s="109">
        <v>16</v>
      </c>
    </row>
    <row r="57" spans="1:10" ht="15.75" x14ac:dyDescent="0.25">
      <c r="A57" s="114" t="s">
        <v>458</v>
      </c>
      <c r="B57" s="115" t="s">
        <v>77</v>
      </c>
      <c r="C57" s="117">
        <v>0</v>
      </c>
      <c r="D57" s="117">
        <v>1</v>
      </c>
      <c r="E57" s="117">
        <v>1</v>
      </c>
      <c r="F57" s="117">
        <v>2</v>
      </c>
      <c r="G57" s="117">
        <v>0</v>
      </c>
      <c r="H57" s="117">
        <v>0</v>
      </c>
      <c r="I57" s="117">
        <v>0</v>
      </c>
      <c r="J57" s="109">
        <v>4</v>
      </c>
    </row>
    <row r="58" spans="1:10" ht="15.75" x14ac:dyDescent="0.25">
      <c r="A58" s="114" t="s">
        <v>459</v>
      </c>
      <c r="B58" s="115" t="s">
        <v>79</v>
      </c>
      <c r="C58" s="117">
        <v>0</v>
      </c>
      <c r="D58" s="117">
        <v>0</v>
      </c>
      <c r="E58" s="117">
        <v>1</v>
      </c>
      <c r="F58" s="117">
        <v>0</v>
      </c>
      <c r="G58" s="117">
        <v>0</v>
      </c>
      <c r="H58" s="117">
        <v>0</v>
      </c>
      <c r="I58" s="117">
        <v>0</v>
      </c>
      <c r="J58" s="109">
        <v>1</v>
      </c>
    </row>
    <row r="59" spans="1:10" ht="15.75" x14ac:dyDescent="0.25">
      <c r="A59" s="114" t="s">
        <v>460</v>
      </c>
      <c r="B59" s="115" t="s">
        <v>81</v>
      </c>
      <c r="C59" s="117">
        <v>0</v>
      </c>
      <c r="D59" s="117">
        <v>0</v>
      </c>
      <c r="E59" s="117">
        <v>0</v>
      </c>
      <c r="F59" s="117">
        <v>0</v>
      </c>
      <c r="G59" s="117">
        <v>2</v>
      </c>
      <c r="H59" s="117">
        <v>1</v>
      </c>
      <c r="I59" s="117">
        <v>1</v>
      </c>
      <c r="J59" s="109">
        <v>4</v>
      </c>
    </row>
    <row r="60" spans="1:10" ht="15.75" x14ac:dyDescent="0.25">
      <c r="A60" s="114" t="s">
        <v>461</v>
      </c>
      <c r="B60" s="115" t="s">
        <v>83</v>
      </c>
      <c r="C60" s="117">
        <v>0</v>
      </c>
      <c r="D60" s="117">
        <v>0</v>
      </c>
      <c r="E60" s="117">
        <v>2</v>
      </c>
      <c r="F60" s="117">
        <v>1</v>
      </c>
      <c r="G60" s="117">
        <v>0</v>
      </c>
      <c r="H60" s="117">
        <v>0</v>
      </c>
      <c r="I60" s="117">
        <v>1</v>
      </c>
      <c r="J60" s="109">
        <v>4</v>
      </c>
    </row>
    <row r="61" spans="1:10" x14ac:dyDescent="0.3">
      <c r="A61" s="114" t="s">
        <v>462</v>
      </c>
      <c r="B61" s="115" t="s">
        <v>85</v>
      </c>
      <c r="C61" s="117">
        <v>0</v>
      </c>
      <c r="D61" s="117">
        <v>0</v>
      </c>
      <c r="E61" s="117">
        <v>1</v>
      </c>
      <c r="F61" s="117">
        <v>2</v>
      </c>
      <c r="G61" s="117">
        <v>2</v>
      </c>
      <c r="H61" s="117">
        <v>4</v>
      </c>
      <c r="I61" s="117">
        <v>9</v>
      </c>
      <c r="J61" s="109">
        <v>18</v>
      </c>
    </row>
    <row r="62" spans="1:10" x14ac:dyDescent="0.3">
      <c r="A62" s="114" t="s">
        <v>463</v>
      </c>
      <c r="B62" s="115" t="s">
        <v>87</v>
      </c>
      <c r="C62" s="117">
        <v>0</v>
      </c>
      <c r="D62" s="117">
        <v>0</v>
      </c>
      <c r="E62" s="117">
        <v>1</v>
      </c>
      <c r="F62" s="117">
        <v>0</v>
      </c>
      <c r="G62" s="117">
        <v>1</v>
      </c>
      <c r="H62" s="117">
        <v>0</v>
      </c>
      <c r="I62" s="117">
        <v>4</v>
      </c>
      <c r="J62" s="109">
        <v>6</v>
      </c>
    </row>
    <row r="63" spans="1:10" ht="15.75" x14ac:dyDescent="0.25">
      <c r="A63" s="114" t="s">
        <v>464</v>
      </c>
      <c r="B63" s="115" t="s">
        <v>190</v>
      </c>
      <c r="C63" s="117">
        <v>0</v>
      </c>
      <c r="D63" s="117">
        <v>0</v>
      </c>
      <c r="E63" s="117">
        <v>0</v>
      </c>
      <c r="F63" s="117">
        <v>0</v>
      </c>
      <c r="G63" s="117">
        <v>1</v>
      </c>
      <c r="H63" s="117">
        <v>2</v>
      </c>
      <c r="I63" s="117">
        <v>7</v>
      </c>
      <c r="J63" s="109">
        <v>10</v>
      </c>
    </row>
    <row r="64" spans="1:10" ht="15.75" x14ac:dyDescent="0.25">
      <c r="A64" s="114" t="s">
        <v>465</v>
      </c>
      <c r="B64" s="115" t="s">
        <v>89</v>
      </c>
      <c r="C64" s="117">
        <v>1</v>
      </c>
      <c r="D64" s="117">
        <v>1</v>
      </c>
      <c r="E64" s="117">
        <v>1</v>
      </c>
      <c r="F64" s="117">
        <v>0</v>
      </c>
      <c r="G64" s="117">
        <v>0</v>
      </c>
      <c r="H64" s="117">
        <v>0</v>
      </c>
      <c r="I64" s="117">
        <v>0</v>
      </c>
      <c r="J64" s="109">
        <v>3</v>
      </c>
    </row>
    <row r="65" spans="1:10" ht="15.75" x14ac:dyDescent="0.25">
      <c r="A65" s="114" t="s">
        <v>466</v>
      </c>
      <c r="B65" s="115" t="s">
        <v>91</v>
      </c>
      <c r="C65" s="117">
        <v>0</v>
      </c>
      <c r="D65" s="117">
        <v>0</v>
      </c>
      <c r="E65" s="117">
        <v>0</v>
      </c>
      <c r="F65" s="117">
        <v>1</v>
      </c>
      <c r="G65" s="117">
        <v>0</v>
      </c>
      <c r="H65" s="117">
        <v>0</v>
      </c>
      <c r="I65" s="117">
        <v>0</v>
      </c>
      <c r="J65" s="109">
        <v>1</v>
      </c>
    </row>
    <row r="66" spans="1:10" ht="15.75" x14ac:dyDescent="0.25">
      <c r="A66" s="114" t="s">
        <v>467</v>
      </c>
      <c r="B66" s="115" t="s">
        <v>93</v>
      </c>
      <c r="C66" s="117">
        <v>0</v>
      </c>
      <c r="D66" s="117">
        <v>0</v>
      </c>
      <c r="E66" s="117">
        <v>3</v>
      </c>
      <c r="F66" s="117">
        <v>0</v>
      </c>
      <c r="G66" s="117">
        <v>0</v>
      </c>
      <c r="H66" s="117">
        <v>0</v>
      </c>
      <c r="I66" s="117">
        <v>5</v>
      </c>
      <c r="J66" s="109">
        <v>8</v>
      </c>
    </row>
    <row r="67" spans="1:10" x14ac:dyDescent="0.3">
      <c r="A67" s="114" t="s">
        <v>468</v>
      </c>
      <c r="B67" s="115" t="s">
        <v>95</v>
      </c>
      <c r="C67" s="117">
        <v>3</v>
      </c>
      <c r="D67" s="117">
        <v>3</v>
      </c>
      <c r="E67" s="117">
        <v>6</v>
      </c>
      <c r="F67" s="117">
        <v>2</v>
      </c>
      <c r="G67" s="117">
        <v>2</v>
      </c>
      <c r="H67" s="117">
        <v>3</v>
      </c>
      <c r="I67" s="117">
        <v>9</v>
      </c>
      <c r="J67" s="109">
        <v>28</v>
      </c>
    </row>
    <row r="68" spans="1:10" ht="15.75" x14ac:dyDescent="0.25">
      <c r="A68" s="114" t="s">
        <v>469</v>
      </c>
      <c r="B68" s="115" t="s">
        <v>97</v>
      </c>
      <c r="C68" s="117">
        <v>0</v>
      </c>
      <c r="D68" s="117">
        <v>1</v>
      </c>
      <c r="E68" s="117">
        <v>2</v>
      </c>
      <c r="F68" s="117">
        <v>3</v>
      </c>
      <c r="G68" s="117">
        <v>0</v>
      </c>
      <c r="H68" s="117">
        <v>2</v>
      </c>
      <c r="I68" s="117">
        <v>4</v>
      </c>
      <c r="J68" s="109">
        <v>12</v>
      </c>
    </row>
    <row r="69" spans="1:10" ht="15.75" x14ac:dyDescent="0.25">
      <c r="A69" s="114" t="s">
        <v>470</v>
      </c>
      <c r="B69" s="115" t="s">
        <v>99</v>
      </c>
      <c r="C69" s="117">
        <v>1</v>
      </c>
      <c r="D69" s="117">
        <v>4</v>
      </c>
      <c r="E69" s="117">
        <v>4</v>
      </c>
      <c r="F69" s="117">
        <v>2</v>
      </c>
      <c r="G69" s="117">
        <v>2</v>
      </c>
      <c r="H69" s="117">
        <v>3</v>
      </c>
      <c r="I69" s="117">
        <v>9</v>
      </c>
      <c r="J69" s="109">
        <v>25</v>
      </c>
    </row>
    <row r="70" spans="1:10" ht="15.75" x14ac:dyDescent="0.25">
      <c r="A70" s="114" t="s">
        <v>471</v>
      </c>
      <c r="B70" s="115" t="s">
        <v>101</v>
      </c>
      <c r="C70" s="117">
        <v>0</v>
      </c>
      <c r="D70" s="117">
        <v>0</v>
      </c>
      <c r="E70" s="117">
        <v>0</v>
      </c>
      <c r="F70" s="117">
        <v>0</v>
      </c>
      <c r="G70" s="117">
        <v>0</v>
      </c>
      <c r="H70" s="117">
        <v>1</v>
      </c>
      <c r="I70" s="117">
        <v>2</v>
      </c>
      <c r="J70" s="109">
        <v>3</v>
      </c>
    </row>
    <row r="71" spans="1:10" ht="15.75" x14ac:dyDescent="0.25">
      <c r="A71" s="114" t="s">
        <v>472</v>
      </c>
      <c r="B71" s="115" t="s">
        <v>103</v>
      </c>
      <c r="C71" s="117">
        <v>0</v>
      </c>
      <c r="D71" s="117">
        <v>0</v>
      </c>
      <c r="E71" s="117">
        <v>4</v>
      </c>
      <c r="F71" s="117">
        <v>2</v>
      </c>
      <c r="G71" s="117">
        <v>0</v>
      </c>
      <c r="H71" s="117">
        <v>0</v>
      </c>
      <c r="I71" s="117">
        <v>1</v>
      </c>
      <c r="J71" s="109">
        <v>7</v>
      </c>
    </row>
    <row r="72" spans="1:10" ht="15.75" x14ac:dyDescent="0.25">
      <c r="A72" s="114" t="s">
        <v>473</v>
      </c>
      <c r="B72" s="115" t="s">
        <v>192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1</v>
      </c>
      <c r="J72" s="109">
        <v>1</v>
      </c>
    </row>
    <row r="73" spans="1:10" ht="15.75" x14ac:dyDescent="0.25">
      <c r="A73" s="114" t="s">
        <v>474</v>
      </c>
      <c r="B73" s="115" t="s">
        <v>194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  <c r="I73" s="117">
        <v>3</v>
      </c>
      <c r="J73" s="109">
        <v>3</v>
      </c>
    </row>
    <row r="74" spans="1:10" x14ac:dyDescent="0.3">
      <c r="A74" s="114" t="s">
        <v>475</v>
      </c>
      <c r="B74" s="115" t="s">
        <v>105</v>
      </c>
      <c r="C74" s="117">
        <v>0</v>
      </c>
      <c r="D74" s="117">
        <v>0</v>
      </c>
      <c r="E74" s="117">
        <v>3</v>
      </c>
      <c r="F74" s="117">
        <v>0</v>
      </c>
      <c r="G74" s="117">
        <v>0</v>
      </c>
      <c r="H74" s="117">
        <v>0</v>
      </c>
      <c r="I74" s="117">
        <v>0</v>
      </c>
      <c r="J74" s="109">
        <v>3</v>
      </c>
    </row>
    <row r="75" spans="1:10" x14ac:dyDescent="0.3">
      <c r="A75" s="114" t="s">
        <v>476</v>
      </c>
      <c r="B75" s="115" t="s">
        <v>107</v>
      </c>
      <c r="C75" s="117">
        <v>0</v>
      </c>
      <c r="D75" s="117">
        <v>0</v>
      </c>
      <c r="E75" s="117">
        <v>0</v>
      </c>
      <c r="F75" s="117">
        <v>3</v>
      </c>
      <c r="G75" s="117">
        <v>0</v>
      </c>
      <c r="H75" s="117">
        <v>1</v>
      </c>
      <c r="I75" s="117">
        <v>7</v>
      </c>
      <c r="J75" s="109">
        <v>11</v>
      </c>
    </row>
    <row r="76" spans="1:10" ht="15.75" x14ac:dyDescent="0.25">
      <c r="A76" s="114" t="s">
        <v>477</v>
      </c>
      <c r="B76" s="115" t="s">
        <v>109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117">
        <v>2</v>
      </c>
      <c r="J76" s="109">
        <v>2</v>
      </c>
    </row>
    <row r="77" spans="1:10" ht="15.75" x14ac:dyDescent="0.25">
      <c r="A77" s="114" t="s">
        <v>478</v>
      </c>
      <c r="B77" s="115" t="s">
        <v>111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  <c r="I77" s="117">
        <v>1</v>
      </c>
      <c r="J77" s="109">
        <v>1</v>
      </c>
    </row>
    <row r="78" spans="1:10" ht="15.75" x14ac:dyDescent="0.25">
      <c r="A78" s="114" t="s">
        <v>479</v>
      </c>
      <c r="B78" s="115" t="s">
        <v>113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  <c r="I78" s="117">
        <v>4</v>
      </c>
      <c r="J78" s="109">
        <v>4</v>
      </c>
    </row>
    <row r="79" spans="1:10" x14ac:dyDescent="0.3">
      <c r="A79" s="114" t="s">
        <v>480</v>
      </c>
      <c r="B79" s="115" t="s">
        <v>124</v>
      </c>
      <c r="C79" s="117">
        <v>0</v>
      </c>
      <c r="D79" s="117">
        <v>4</v>
      </c>
      <c r="E79" s="117">
        <v>5</v>
      </c>
      <c r="F79" s="117">
        <v>5</v>
      </c>
      <c r="G79" s="117">
        <v>1</v>
      </c>
      <c r="H79" s="117">
        <v>4</v>
      </c>
      <c r="I79" s="117">
        <v>9</v>
      </c>
      <c r="J79" s="109">
        <v>28</v>
      </c>
    </row>
    <row r="80" spans="1:10" ht="15.75" x14ac:dyDescent="0.25">
      <c r="A80" s="114" t="s">
        <v>481</v>
      </c>
      <c r="B80" s="115" t="s">
        <v>115</v>
      </c>
      <c r="C80" s="117">
        <v>0</v>
      </c>
      <c r="D80" s="117">
        <v>2</v>
      </c>
      <c r="E80" s="117">
        <v>4</v>
      </c>
      <c r="F80" s="117">
        <v>1</v>
      </c>
      <c r="G80" s="117">
        <v>2</v>
      </c>
      <c r="H80" s="117">
        <v>2</v>
      </c>
      <c r="I80" s="117">
        <v>8</v>
      </c>
      <c r="J80" s="109">
        <v>19</v>
      </c>
    </row>
    <row r="81" spans="1:10" ht="15.75" x14ac:dyDescent="0.25">
      <c r="A81" s="114" t="s">
        <v>482</v>
      </c>
      <c r="B81" s="115" t="s">
        <v>117</v>
      </c>
      <c r="C81" s="117">
        <v>0</v>
      </c>
      <c r="D81" s="117">
        <v>0</v>
      </c>
      <c r="E81" s="117">
        <v>2</v>
      </c>
      <c r="F81" s="117">
        <v>0</v>
      </c>
      <c r="G81" s="117">
        <v>0</v>
      </c>
      <c r="H81" s="117">
        <v>0</v>
      </c>
      <c r="I81" s="117">
        <v>3</v>
      </c>
      <c r="J81" s="109">
        <v>5</v>
      </c>
    </row>
    <row r="82" spans="1:10" x14ac:dyDescent="0.3">
      <c r="A82" s="114" t="s">
        <v>483</v>
      </c>
      <c r="B82" s="115" t="s">
        <v>119</v>
      </c>
      <c r="C82" s="117">
        <v>0</v>
      </c>
      <c r="D82" s="117">
        <v>3</v>
      </c>
      <c r="E82" s="117">
        <v>1</v>
      </c>
      <c r="F82" s="117">
        <v>2</v>
      </c>
      <c r="G82" s="117">
        <v>1</v>
      </c>
      <c r="H82" s="117">
        <v>3</v>
      </c>
      <c r="I82" s="117">
        <v>8</v>
      </c>
      <c r="J82" s="109">
        <v>18</v>
      </c>
    </row>
    <row r="83" spans="1:10" x14ac:dyDescent="0.3">
      <c r="A83" s="114" t="s">
        <v>484</v>
      </c>
      <c r="B83" s="115" t="s">
        <v>121</v>
      </c>
      <c r="C83" s="117">
        <v>0</v>
      </c>
      <c r="D83" s="117">
        <v>0</v>
      </c>
      <c r="E83" s="117">
        <v>0</v>
      </c>
      <c r="F83" s="117">
        <v>0</v>
      </c>
      <c r="G83" s="117">
        <v>0</v>
      </c>
      <c r="H83" s="117">
        <v>0</v>
      </c>
      <c r="I83" s="117">
        <v>1</v>
      </c>
      <c r="J83" s="109">
        <v>1</v>
      </c>
    </row>
    <row r="84" spans="1:10" x14ac:dyDescent="0.3">
      <c r="A84" s="114" t="s">
        <v>485</v>
      </c>
      <c r="B84" s="115" t="s">
        <v>123</v>
      </c>
      <c r="C84" s="117">
        <v>0</v>
      </c>
      <c r="D84" s="117">
        <v>0</v>
      </c>
      <c r="E84" s="117">
        <v>0</v>
      </c>
      <c r="F84" s="117">
        <v>0</v>
      </c>
      <c r="G84" s="117">
        <v>0</v>
      </c>
      <c r="H84" s="117">
        <v>0</v>
      </c>
      <c r="I84" s="117">
        <v>4</v>
      </c>
      <c r="J84" s="109">
        <v>4</v>
      </c>
    </row>
    <row r="85" spans="1:10" x14ac:dyDescent="0.3">
      <c r="A85" s="114" t="s">
        <v>297</v>
      </c>
      <c r="B85" s="115" t="s">
        <v>298</v>
      </c>
      <c r="C85" s="117">
        <v>0</v>
      </c>
      <c r="D85" s="117">
        <v>0</v>
      </c>
      <c r="E85" s="117">
        <v>0</v>
      </c>
      <c r="F85" s="117">
        <v>0</v>
      </c>
      <c r="G85" s="117">
        <v>0</v>
      </c>
      <c r="H85" s="117">
        <v>0</v>
      </c>
      <c r="I85" s="117">
        <v>1</v>
      </c>
      <c r="J85" s="109">
        <v>1</v>
      </c>
    </row>
    <row r="86" spans="1:10" x14ac:dyDescent="0.3">
      <c r="A86" s="114" t="s">
        <v>486</v>
      </c>
      <c r="B86" s="115" t="s">
        <v>126</v>
      </c>
      <c r="C86" s="117">
        <v>0</v>
      </c>
      <c r="D86" s="117">
        <v>0</v>
      </c>
      <c r="E86" s="117">
        <v>0</v>
      </c>
      <c r="F86" s="117">
        <v>0</v>
      </c>
      <c r="G86" s="117">
        <v>0</v>
      </c>
      <c r="H86" s="117">
        <v>2</v>
      </c>
      <c r="I86" s="117">
        <v>3</v>
      </c>
      <c r="J86" s="109">
        <v>5</v>
      </c>
    </row>
    <row r="87" spans="1:10" x14ac:dyDescent="0.3">
      <c r="A87" s="114" t="s">
        <v>487</v>
      </c>
      <c r="B87" s="115" t="s">
        <v>129</v>
      </c>
      <c r="C87" s="117">
        <v>0</v>
      </c>
      <c r="D87" s="117">
        <v>0</v>
      </c>
      <c r="E87" s="117">
        <v>1</v>
      </c>
      <c r="F87" s="117">
        <v>2</v>
      </c>
      <c r="G87" s="117">
        <v>0</v>
      </c>
      <c r="H87" s="117">
        <v>1</v>
      </c>
      <c r="I87" s="117">
        <v>8</v>
      </c>
      <c r="J87" s="109">
        <v>12</v>
      </c>
    </row>
    <row r="88" spans="1:10" x14ac:dyDescent="0.3">
      <c r="A88" s="114" t="s">
        <v>488</v>
      </c>
      <c r="B88" s="115" t="s">
        <v>131</v>
      </c>
      <c r="C88" s="117">
        <v>0</v>
      </c>
      <c r="D88" s="117">
        <v>0</v>
      </c>
      <c r="E88" s="117">
        <v>3</v>
      </c>
      <c r="F88" s="117">
        <v>2</v>
      </c>
      <c r="G88" s="117">
        <v>1</v>
      </c>
      <c r="H88" s="117">
        <v>2</v>
      </c>
      <c r="I88" s="117">
        <v>9</v>
      </c>
      <c r="J88" s="109">
        <v>17</v>
      </c>
    </row>
    <row r="89" spans="1:10" x14ac:dyDescent="0.3">
      <c r="A89" s="114" t="s">
        <v>489</v>
      </c>
      <c r="B89" s="115" t="s">
        <v>133</v>
      </c>
      <c r="C89" s="117">
        <v>1</v>
      </c>
      <c r="D89" s="117">
        <v>0</v>
      </c>
      <c r="E89" s="117">
        <v>2</v>
      </c>
      <c r="F89" s="117">
        <v>1</v>
      </c>
      <c r="G89" s="117">
        <v>0</v>
      </c>
      <c r="H89" s="117">
        <v>1</v>
      </c>
      <c r="I89" s="117">
        <v>2</v>
      </c>
      <c r="J89" s="109">
        <v>7</v>
      </c>
    </row>
    <row r="90" spans="1:10" x14ac:dyDescent="0.3">
      <c r="A90" s="114" t="s">
        <v>490</v>
      </c>
      <c r="B90" s="115" t="s">
        <v>135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  <c r="I90" s="117">
        <v>6</v>
      </c>
      <c r="J90" s="109">
        <v>6</v>
      </c>
    </row>
    <row r="91" spans="1:10" x14ac:dyDescent="0.3">
      <c r="A91" s="114" t="s">
        <v>491</v>
      </c>
      <c r="B91" s="115" t="s">
        <v>137</v>
      </c>
      <c r="C91" s="117">
        <v>1</v>
      </c>
      <c r="D91" s="117">
        <v>0</v>
      </c>
      <c r="E91" s="117">
        <v>1</v>
      </c>
      <c r="F91" s="117">
        <v>1</v>
      </c>
      <c r="G91" s="117">
        <v>0</v>
      </c>
      <c r="H91" s="117">
        <v>2</v>
      </c>
      <c r="I91" s="117">
        <v>6</v>
      </c>
      <c r="J91" s="109">
        <v>11</v>
      </c>
    </row>
    <row r="92" spans="1:10" x14ac:dyDescent="0.3">
      <c r="A92" s="114" t="s">
        <v>492</v>
      </c>
      <c r="B92" s="115" t="s">
        <v>139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7">
        <v>0</v>
      </c>
      <c r="I92" s="117">
        <v>1</v>
      </c>
      <c r="J92" s="109">
        <v>1</v>
      </c>
    </row>
    <row r="93" spans="1:10" x14ac:dyDescent="0.3">
      <c r="A93" s="114" t="s">
        <v>493</v>
      </c>
      <c r="B93" s="115" t="s">
        <v>141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7">
        <v>0</v>
      </c>
      <c r="I93" s="117">
        <v>1</v>
      </c>
      <c r="J93" s="109">
        <v>1</v>
      </c>
    </row>
    <row r="94" spans="1:10" x14ac:dyDescent="0.3">
      <c r="A94" s="114" t="s">
        <v>494</v>
      </c>
      <c r="B94" s="115" t="s">
        <v>168</v>
      </c>
      <c r="C94" s="117">
        <v>2</v>
      </c>
      <c r="D94" s="117">
        <v>0</v>
      </c>
      <c r="E94" s="117">
        <v>1</v>
      </c>
      <c r="F94" s="117">
        <v>1</v>
      </c>
      <c r="G94" s="117">
        <v>0</v>
      </c>
      <c r="H94" s="117">
        <v>3</v>
      </c>
      <c r="I94" s="117">
        <v>0</v>
      </c>
      <c r="J94" s="109">
        <v>7</v>
      </c>
    </row>
    <row r="95" spans="1:10" x14ac:dyDescent="0.3">
      <c r="A95" s="114" t="s">
        <v>495</v>
      </c>
      <c r="B95" s="115" t="s">
        <v>127</v>
      </c>
      <c r="C95" s="117">
        <v>0</v>
      </c>
      <c r="D95" s="117">
        <v>1</v>
      </c>
      <c r="E95" s="117">
        <v>3</v>
      </c>
      <c r="F95" s="117">
        <v>3</v>
      </c>
      <c r="G95" s="117">
        <v>1</v>
      </c>
      <c r="H95" s="117">
        <v>2</v>
      </c>
      <c r="I95" s="117">
        <v>9</v>
      </c>
      <c r="J95" s="109">
        <v>19</v>
      </c>
    </row>
    <row r="96" spans="1:10" x14ac:dyDescent="0.3">
      <c r="A96" s="114" t="s">
        <v>496</v>
      </c>
      <c r="B96" s="115" t="s">
        <v>143</v>
      </c>
      <c r="C96" s="117">
        <v>0</v>
      </c>
      <c r="D96" s="117">
        <v>0</v>
      </c>
      <c r="E96" s="117">
        <v>0</v>
      </c>
      <c r="F96" s="117">
        <v>0</v>
      </c>
      <c r="G96" s="117">
        <v>0</v>
      </c>
      <c r="H96" s="117">
        <v>1</v>
      </c>
      <c r="I96" s="117">
        <v>8</v>
      </c>
      <c r="J96" s="109">
        <v>9</v>
      </c>
    </row>
    <row r="97" spans="1:10" x14ac:dyDescent="0.3">
      <c r="A97" s="114" t="s">
        <v>497</v>
      </c>
      <c r="B97" s="115" t="s">
        <v>145</v>
      </c>
      <c r="C97" s="117">
        <v>1</v>
      </c>
      <c r="D97" s="117">
        <v>1</v>
      </c>
      <c r="E97" s="117">
        <v>0</v>
      </c>
      <c r="F97" s="117">
        <v>0</v>
      </c>
      <c r="G97" s="117">
        <v>1</v>
      </c>
      <c r="H97" s="117">
        <v>0</v>
      </c>
      <c r="I97" s="117">
        <v>0</v>
      </c>
      <c r="J97" s="109">
        <v>3</v>
      </c>
    </row>
    <row r="98" spans="1:10" x14ac:dyDescent="0.3">
      <c r="A98" s="114" t="s">
        <v>498</v>
      </c>
      <c r="B98" s="115" t="s">
        <v>147</v>
      </c>
      <c r="C98" s="117">
        <v>0</v>
      </c>
      <c r="D98" s="117">
        <v>0</v>
      </c>
      <c r="E98" s="117">
        <v>0</v>
      </c>
      <c r="F98" s="117">
        <v>2</v>
      </c>
      <c r="G98" s="117">
        <v>1</v>
      </c>
      <c r="H98" s="117">
        <v>1</v>
      </c>
      <c r="I98" s="117">
        <v>6</v>
      </c>
      <c r="J98" s="109">
        <v>10</v>
      </c>
    </row>
    <row r="99" spans="1:10" x14ac:dyDescent="0.3">
      <c r="A99" s="114" t="s">
        <v>499</v>
      </c>
      <c r="B99" s="115" t="s">
        <v>149</v>
      </c>
      <c r="C99" s="117">
        <v>2</v>
      </c>
      <c r="D99" s="117">
        <v>4</v>
      </c>
      <c r="E99" s="117">
        <v>0</v>
      </c>
      <c r="F99" s="117">
        <v>0</v>
      </c>
      <c r="G99" s="117">
        <v>0</v>
      </c>
      <c r="H99" s="117">
        <v>2</v>
      </c>
      <c r="I99" s="117">
        <v>5</v>
      </c>
      <c r="J99" s="109">
        <v>13</v>
      </c>
    </row>
    <row r="100" spans="1:10" x14ac:dyDescent="0.3">
      <c r="A100" s="114" t="s">
        <v>500</v>
      </c>
      <c r="B100" s="115" t="s">
        <v>151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7">
        <v>0</v>
      </c>
      <c r="I100" s="117">
        <v>4</v>
      </c>
      <c r="J100" s="109">
        <v>4</v>
      </c>
    </row>
    <row r="101" spans="1:10" x14ac:dyDescent="0.3">
      <c r="A101" s="118"/>
      <c r="B101" s="119" t="s">
        <v>165</v>
      </c>
      <c r="C101" s="117">
        <f>96-COUNTIF(C5:C100,0)</f>
        <v>12</v>
      </c>
      <c r="D101" s="117">
        <f t="shared" ref="D101:J101" si="0">96-COUNTIF(D5:D100,0)</f>
        <v>26</v>
      </c>
      <c r="E101" s="117">
        <f t="shared" si="0"/>
        <v>59</v>
      </c>
      <c r="F101" s="117">
        <f t="shared" si="0"/>
        <v>49</v>
      </c>
      <c r="G101" s="117">
        <f t="shared" si="0"/>
        <v>36</v>
      </c>
      <c r="H101" s="117">
        <f t="shared" si="0"/>
        <v>47</v>
      </c>
      <c r="I101" s="117">
        <f t="shared" si="0"/>
        <v>74</v>
      </c>
      <c r="J101" s="117">
        <f t="shared" si="0"/>
        <v>96</v>
      </c>
    </row>
    <row r="102" spans="1:10" ht="14.25" customHeight="1" x14ac:dyDescent="0.3">
      <c r="A102" s="118"/>
      <c r="B102" s="120" t="s">
        <v>166</v>
      </c>
      <c r="C102" s="117" t="s">
        <v>501</v>
      </c>
      <c r="D102" s="121" t="s">
        <v>505</v>
      </c>
      <c r="E102" s="121" t="s">
        <v>506</v>
      </c>
      <c r="F102" s="121" t="s">
        <v>506</v>
      </c>
      <c r="G102" s="117" t="s">
        <v>314</v>
      </c>
      <c r="H102" s="117" t="s">
        <v>507</v>
      </c>
      <c r="I102" s="117" t="s">
        <v>508</v>
      </c>
      <c r="J102" s="109">
        <f>SUM(C102:I102)</f>
        <v>0</v>
      </c>
    </row>
    <row r="103" spans="1:10" x14ac:dyDescent="0.3">
      <c r="J103" s="109"/>
    </row>
  </sheetData>
  <pageMargins left="0.7" right="0.7" top="0.75" bottom="0.75" header="0.3" footer="0.3"/>
  <pageSetup scale="60" fitToHeight="0" orientation="portrait" r:id="rId1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workbookViewId="0">
      <selection activeCell="AD102" sqref="A1:AD102"/>
    </sheetView>
  </sheetViews>
  <sheetFormatPr defaultRowHeight="14.4" x14ac:dyDescent="0.3"/>
  <cols>
    <col min="1" max="1" width="28.109375" customWidth="1"/>
    <col min="2" max="2" width="3.109375" style="3" customWidth="1"/>
    <col min="3" max="28" width="2.5546875" style="3" customWidth="1"/>
    <col min="29" max="29" width="3.88671875" style="3" customWidth="1"/>
    <col min="30" max="30" width="30.109375" customWidth="1"/>
    <col min="31" max="39" width="3.6640625" customWidth="1"/>
    <col min="254" max="254" width="46.88671875" customWidth="1"/>
    <col min="255" max="255" width="25.5546875" customWidth="1"/>
    <col min="256" max="256" width="7.109375" bestFit="1" customWidth="1"/>
    <col min="510" max="510" width="46.88671875" customWidth="1"/>
    <col min="511" max="511" width="25.5546875" customWidth="1"/>
    <col min="512" max="512" width="7.109375" bestFit="1" customWidth="1"/>
    <col min="766" max="766" width="46.88671875" customWidth="1"/>
    <col min="767" max="767" width="25.5546875" customWidth="1"/>
    <col min="768" max="768" width="7.109375" bestFit="1" customWidth="1"/>
    <col min="1022" max="1022" width="46.88671875" customWidth="1"/>
    <col min="1023" max="1023" width="25.5546875" customWidth="1"/>
    <col min="1024" max="1024" width="7.109375" bestFit="1" customWidth="1"/>
    <col min="1278" max="1278" width="46.88671875" customWidth="1"/>
    <col min="1279" max="1279" width="25.5546875" customWidth="1"/>
    <col min="1280" max="1280" width="7.109375" bestFit="1" customWidth="1"/>
    <col min="1534" max="1534" width="46.88671875" customWidth="1"/>
    <col min="1535" max="1535" width="25.5546875" customWidth="1"/>
    <col min="1536" max="1536" width="7.109375" bestFit="1" customWidth="1"/>
    <col min="1790" max="1790" width="46.88671875" customWidth="1"/>
    <col min="1791" max="1791" width="25.5546875" customWidth="1"/>
    <col min="1792" max="1792" width="7.109375" bestFit="1" customWidth="1"/>
    <col min="2046" max="2046" width="46.88671875" customWidth="1"/>
    <col min="2047" max="2047" width="25.5546875" customWidth="1"/>
    <col min="2048" max="2048" width="7.109375" bestFit="1" customWidth="1"/>
    <col min="2302" max="2302" width="46.88671875" customWidth="1"/>
    <col min="2303" max="2303" width="25.5546875" customWidth="1"/>
    <col min="2304" max="2304" width="7.109375" bestFit="1" customWidth="1"/>
    <col min="2558" max="2558" width="46.88671875" customWidth="1"/>
    <col min="2559" max="2559" width="25.5546875" customWidth="1"/>
    <col min="2560" max="2560" width="7.109375" bestFit="1" customWidth="1"/>
    <col min="2814" max="2814" width="46.88671875" customWidth="1"/>
    <col min="2815" max="2815" width="25.5546875" customWidth="1"/>
    <col min="2816" max="2816" width="7.109375" bestFit="1" customWidth="1"/>
    <col min="3070" max="3070" width="46.88671875" customWidth="1"/>
    <col min="3071" max="3071" width="25.5546875" customWidth="1"/>
    <col min="3072" max="3072" width="7.109375" bestFit="1" customWidth="1"/>
    <col min="3326" max="3326" width="46.88671875" customWidth="1"/>
    <col min="3327" max="3327" width="25.5546875" customWidth="1"/>
    <col min="3328" max="3328" width="7.109375" bestFit="1" customWidth="1"/>
    <col min="3582" max="3582" width="46.88671875" customWidth="1"/>
    <col min="3583" max="3583" width="25.5546875" customWidth="1"/>
    <col min="3584" max="3584" width="7.109375" bestFit="1" customWidth="1"/>
    <col min="3838" max="3838" width="46.88671875" customWidth="1"/>
    <col min="3839" max="3839" width="25.5546875" customWidth="1"/>
    <col min="3840" max="3840" width="7.109375" bestFit="1" customWidth="1"/>
    <col min="4094" max="4094" width="46.88671875" customWidth="1"/>
    <col min="4095" max="4095" width="25.5546875" customWidth="1"/>
    <col min="4096" max="4096" width="7.109375" bestFit="1" customWidth="1"/>
    <col min="4350" max="4350" width="46.88671875" customWidth="1"/>
    <col min="4351" max="4351" width="25.5546875" customWidth="1"/>
    <col min="4352" max="4352" width="7.109375" bestFit="1" customWidth="1"/>
    <col min="4606" max="4606" width="46.88671875" customWidth="1"/>
    <col min="4607" max="4607" width="25.5546875" customWidth="1"/>
    <col min="4608" max="4608" width="7.109375" bestFit="1" customWidth="1"/>
    <col min="4862" max="4862" width="46.88671875" customWidth="1"/>
    <col min="4863" max="4863" width="25.5546875" customWidth="1"/>
    <col min="4864" max="4864" width="7.109375" bestFit="1" customWidth="1"/>
    <col min="5118" max="5118" width="46.88671875" customWidth="1"/>
    <col min="5119" max="5119" width="25.5546875" customWidth="1"/>
    <col min="5120" max="5120" width="7.109375" bestFit="1" customWidth="1"/>
    <col min="5374" max="5374" width="46.88671875" customWidth="1"/>
    <col min="5375" max="5375" width="25.5546875" customWidth="1"/>
    <col min="5376" max="5376" width="7.109375" bestFit="1" customWidth="1"/>
    <col min="5630" max="5630" width="46.88671875" customWidth="1"/>
    <col min="5631" max="5631" width="25.5546875" customWidth="1"/>
    <col min="5632" max="5632" width="7.109375" bestFit="1" customWidth="1"/>
    <col min="5886" max="5886" width="46.88671875" customWidth="1"/>
    <col min="5887" max="5887" width="25.5546875" customWidth="1"/>
    <col min="5888" max="5888" width="7.109375" bestFit="1" customWidth="1"/>
    <col min="6142" max="6142" width="46.88671875" customWidth="1"/>
    <col min="6143" max="6143" width="25.5546875" customWidth="1"/>
    <col min="6144" max="6144" width="7.109375" bestFit="1" customWidth="1"/>
    <col min="6398" max="6398" width="46.88671875" customWidth="1"/>
    <col min="6399" max="6399" width="25.5546875" customWidth="1"/>
    <col min="6400" max="6400" width="7.109375" bestFit="1" customWidth="1"/>
    <col min="6654" max="6654" width="46.88671875" customWidth="1"/>
    <col min="6655" max="6655" width="25.5546875" customWidth="1"/>
    <col min="6656" max="6656" width="7.109375" bestFit="1" customWidth="1"/>
    <col min="6910" max="6910" width="46.88671875" customWidth="1"/>
    <col min="6911" max="6911" width="25.5546875" customWidth="1"/>
    <col min="6912" max="6912" width="7.109375" bestFit="1" customWidth="1"/>
    <col min="7166" max="7166" width="46.88671875" customWidth="1"/>
    <col min="7167" max="7167" width="25.5546875" customWidth="1"/>
    <col min="7168" max="7168" width="7.109375" bestFit="1" customWidth="1"/>
    <col min="7422" max="7422" width="46.88671875" customWidth="1"/>
    <col min="7423" max="7423" width="25.5546875" customWidth="1"/>
    <col min="7424" max="7424" width="7.109375" bestFit="1" customWidth="1"/>
    <col min="7678" max="7678" width="46.88671875" customWidth="1"/>
    <col min="7679" max="7679" width="25.5546875" customWidth="1"/>
    <col min="7680" max="7680" width="7.109375" bestFit="1" customWidth="1"/>
    <col min="7934" max="7934" width="46.88671875" customWidth="1"/>
    <col min="7935" max="7935" width="25.5546875" customWidth="1"/>
    <col min="7936" max="7936" width="7.109375" bestFit="1" customWidth="1"/>
    <col min="8190" max="8190" width="46.88671875" customWidth="1"/>
    <col min="8191" max="8191" width="25.5546875" customWidth="1"/>
    <col min="8192" max="8192" width="7.109375" bestFit="1" customWidth="1"/>
    <col min="8446" max="8446" width="46.88671875" customWidth="1"/>
    <col min="8447" max="8447" width="25.5546875" customWidth="1"/>
    <col min="8448" max="8448" width="7.109375" bestFit="1" customWidth="1"/>
    <col min="8702" max="8702" width="46.88671875" customWidth="1"/>
    <col min="8703" max="8703" width="25.5546875" customWidth="1"/>
    <col min="8704" max="8704" width="7.109375" bestFit="1" customWidth="1"/>
    <col min="8958" max="8958" width="46.88671875" customWidth="1"/>
    <col min="8959" max="8959" width="25.5546875" customWidth="1"/>
    <col min="8960" max="8960" width="7.109375" bestFit="1" customWidth="1"/>
    <col min="9214" max="9214" width="46.88671875" customWidth="1"/>
    <col min="9215" max="9215" width="25.5546875" customWidth="1"/>
    <col min="9216" max="9216" width="7.109375" bestFit="1" customWidth="1"/>
    <col min="9470" max="9470" width="46.88671875" customWidth="1"/>
    <col min="9471" max="9471" width="25.5546875" customWidth="1"/>
    <col min="9472" max="9472" width="7.109375" bestFit="1" customWidth="1"/>
    <col min="9726" max="9726" width="46.88671875" customWidth="1"/>
    <col min="9727" max="9727" width="25.5546875" customWidth="1"/>
    <col min="9728" max="9728" width="7.109375" bestFit="1" customWidth="1"/>
    <col min="9982" max="9982" width="46.88671875" customWidth="1"/>
    <col min="9983" max="9983" width="25.5546875" customWidth="1"/>
    <col min="9984" max="9984" width="7.109375" bestFit="1" customWidth="1"/>
    <col min="10238" max="10238" width="46.88671875" customWidth="1"/>
    <col min="10239" max="10239" width="25.5546875" customWidth="1"/>
    <col min="10240" max="10240" width="7.109375" bestFit="1" customWidth="1"/>
    <col min="10494" max="10494" width="46.88671875" customWidth="1"/>
    <col min="10495" max="10495" width="25.5546875" customWidth="1"/>
    <col min="10496" max="10496" width="7.109375" bestFit="1" customWidth="1"/>
    <col min="10750" max="10750" width="46.88671875" customWidth="1"/>
    <col min="10751" max="10751" width="25.5546875" customWidth="1"/>
    <col min="10752" max="10752" width="7.109375" bestFit="1" customWidth="1"/>
    <col min="11006" max="11006" width="46.88671875" customWidth="1"/>
    <col min="11007" max="11007" width="25.5546875" customWidth="1"/>
    <col min="11008" max="11008" width="7.109375" bestFit="1" customWidth="1"/>
    <col min="11262" max="11262" width="46.88671875" customWidth="1"/>
    <col min="11263" max="11263" width="25.5546875" customWidth="1"/>
    <col min="11264" max="11264" width="7.109375" bestFit="1" customWidth="1"/>
    <col min="11518" max="11518" width="46.88671875" customWidth="1"/>
    <col min="11519" max="11519" width="25.5546875" customWidth="1"/>
    <col min="11520" max="11520" width="7.109375" bestFit="1" customWidth="1"/>
    <col min="11774" max="11774" width="46.88671875" customWidth="1"/>
    <col min="11775" max="11775" width="25.5546875" customWidth="1"/>
    <col min="11776" max="11776" width="7.109375" bestFit="1" customWidth="1"/>
    <col min="12030" max="12030" width="46.88671875" customWidth="1"/>
    <col min="12031" max="12031" width="25.5546875" customWidth="1"/>
    <col min="12032" max="12032" width="7.109375" bestFit="1" customWidth="1"/>
    <col min="12286" max="12286" width="46.88671875" customWidth="1"/>
    <col min="12287" max="12287" width="25.5546875" customWidth="1"/>
    <col min="12288" max="12288" width="7.109375" bestFit="1" customWidth="1"/>
    <col min="12542" max="12542" width="46.88671875" customWidth="1"/>
    <col min="12543" max="12543" width="25.5546875" customWidth="1"/>
    <col min="12544" max="12544" width="7.109375" bestFit="1" customWidth="1"/>
    <col min="12798" max="12798" width="46.88671875" customWidth="1"/>
    <col min="12799" max="12799" width="25.5546875" customWidth="1"/>
    <col min="12800" max="12800" width="7.109375" bestFit="1" customWidth="1"/>
    <col min="13054" max="13054" width="46.88671875" customWidth="1"/>
    <col min="13055" max="13055" width="25.5546875" customWidth="1"/>
    <col min="13056" max="13056" width="7.109375" bestFit="1" customWidth="1"/>
    <col min="13310" max="13310" width="46.88671875" customWidth="1"/>
    <col min="13311" max="13311" width="25.5546875" customWidth="1"/>
    <col min="13312" max="13312" width="7.109375" bestFit="1" customWidth="1"/>
    <col min="13566" max="13566" width="46.88671875" customWidth="1"/>
    <col min="13567" max="13567" width="25.5546875" customWidth="1"/>
    <col min="13568" max="13568" width="7.109375" bestFit="1" customWidth="1"/>
    <col min="13822" max="13822" width="46.88671875" customWidth="1"/>
    <col min="13823" max="13823" width="25.5546875" customWidth="1"/>
    <col min="13824" max="13824" width="7.109375" bestFit="1" customWidth="1"/>
    <col min="14078" max="14078" width="46.88671875" customWidth="1"/>
    <col min="14079" max="14079" width="25.5546875" customWidth="1"/>
    <col min="14080" max="14080" width="7.109375" bestFit="1" customWidth="1"/>
    <col min="14334" max="14334" width="46.88671875" customWidth="1"/>
    <col min="14335" max="14335" width="25.5546875" customWidth="1"/>
    <col min="14336" max="14336" width="7.109375" bestFit="1" customWidth="1"/>
    <col min="14590" max="14590" width="46.88671875" customWidth="1"/>
    <col min="14591" max="14591" width="25.5546875" customWidth="1"/>
    <col min="14592" max="14592" width="7.109375" bestFit="1" customWidth="1"/>
    <col min="14846" max="14846" width="46.88671875" customWidth="1"/>
    <col min="14847" max="14847" width="25.5546875" customWidth="1"/>
    <col min="14848" max="14848" width="7.109375" bestFit="1" customWidth="1"/>
    <col min="15102" max="15102" width="46.88671875" customWidth="1"/>
    <col min="15103" max="15103" width="25.5546875" customWidth="1"/>
    <col min="15104" max="15104" width="7.109375" bestFit="1" customWidth="1"/>
    <col min="15358" max="15358" width="46.88671875" customWidth="1"/>
    <col min="15359" max="15359" width="25.5546875" customWidth="1"/>
    <col min="15360" max="15360" width="7.109375" bestFit="1" customWidth="1"/>
    <col min="15614" max="15614" width="46.88671875" customWidth="1"/>
    <col min="15615" max="15615" width="25.5546875" customWidth="1"/>
    <col min="15616" max="15616" width="7.109375" bestFit="1" customWidth="1"/>
    <col min="15870" max="15870" width="46.88671875" customWidth="1"/>
    <col min="15871" max="15871" width="25.5546875" customWidth="1"/>
    <col min="15872" max="15872" width="7.109375" bestFit="1" customWidth="1"/>
    <col min="16126" max="16126" width="46.88671875" customWidth="1"/>
    <col min="16127" max="16127" width="25.5546875" customWidth="1"/>
    <col min="16128" max="16128" width="7.109375" bestFit="1" customWidth="1"/>
  </cols>
  <sheetData>
    <row r="1" spans="2:29" s="1" customFormat="1" ht="15.75" x14ac:dyDescent="0.25"/>
    <row r="2" spans="2:29" s="2" customFormat="1" ht="12.75" x14ac:dyDescent="0.2"/>
    <row r="3" spans="2:29" ht="15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2:29" ht="15" x14ac:dyDescent="0.25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2:29" ht="15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2:29" ht="15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2:29" ht="15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2:29" ht="15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2:29" ht="15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2:29" ht="15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2:29" ht="15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2:29" ht="15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2:29" ht="15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2:29" ht="15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2:29" ht="15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2:29" ht="15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2:29" ht="15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2:29" ht="15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2:29" ht="1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2:29" ht="15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2:29" ht="15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2:29" ht="1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2:29" ht="15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2:29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2:29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2:29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2:29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2:29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2:29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2:29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2:29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2:29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2:29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2:29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2:29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2:29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2:29" s="4" customFormat="1" ht="13.2" x14ac:dyDescent="0.25"/>
    <row r="46" spans="2:29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2:29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2:29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:29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:29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:29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:29" x14ac:dyDescent="0.3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:29" x14ac:dyDescent="0.3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:29" x14ac:dyDescent="0.3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:29" x14ac:dyDescent="0.3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:29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:29" s="4" customFormat="1" ht="13.2" x14ac:dyDescent="0.25">
      <c r="A57" s="5"/>
    </row>
    <row r="58" spans="1:29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:29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  <row r="60" spans="1:29" s="4" customFormat="1" ht="13.2" x14ac:dyDescent="0.25"/>
    <row r="61" spans="1:29" x14ac:dyDescent="0.3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1:29" s="4" customFormat="1" ht="13.2" x14ac:dyDescent="0.25"/>
    <row r="63" spans="1:29" x14ac:dyDescent="0.3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</row>
    <row r="64" spans="1:29" x14ac:dyDescent="0.3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</row>
    <row r="65" spans="2:29" x14ac:dyDescent="0.3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</row>
    <row r="66" spans="2:29" x14ac:dyDescent="0.3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  <row r="67" spans="2:29" x14ac:dyDescent="0.3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</row>
    <row r="68" spans="2:29" x14ac:dyDescent="0.3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2:29" x14ac:dyDescent="0.3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2:29" x14ac:dyDescent="0.3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2:29" x14ac:dyDescent="0.3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2:29" s="4" customFormat="1" ht="13.2" x14ac:dyDescent="0.25"/>
    <row r="73" spans="2:29" x14ac:dyDescent="0.3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2:29" x14ac:dyDescent="0.3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2:29" x14ac:dyDescent="0.3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2:29" x14ac:dyDescent="0.3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2:29" x14ac:dyDescent="0.3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2:29" x14ac:dyDescent="0.3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2:29" x14ac:dyDescent="0.3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2:29" x14ac:dyDescent="0.3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2:29" x14ac:dyDescent="0.3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2:29" x14ac:dyDescent="0.3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2:29" x14ac:dyDescent="0.3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2:29" x14ac:dyDescent="0.3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2:29" x14ac:dyDescent="0.3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2:29" x14ac:dyDescent="0.3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2:29" x14ac:dyDescent="0.3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2:29" x14ac:dyDescent="0.3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2:29" x14ac:dyDescent="0.3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2:29" x14ac:dyDescent="0.3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2:29" x14ac:dyDescent="0.3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2:29" x14ac:dyDescent="0.3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2:29" x14ac:dyDescent="0.3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2:29" x14ac:dyDescent="0.3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2:29" x14ac:dyDescent="0.3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2:29" x14ac:dyDescent="0.3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2:29" x14ac:dyDescent="0.3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2:29" x14ac:dyDescent="0.3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2:29" x14ac:dyDescent="0.3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2:29" x14ac:dyDescent="0.3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2:29" x14ac:dyDescent="0.3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2:29" x14ac:dyDescent="0.3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Combined distribution</vt:lpstr>
      <vt:lpstr>Seasonal distribution</vt:lpstr>
      <vt:lpstr>Yearly distribution</vt:lpstr>
      <vt:lpstr>Seasonal distribution (decade)</vt:lpstr>
      <vt:lpstr>a</vt:lpstr>
      <vt:lpstr>b</vt:lpstr>
      <vt:lpstr>'Combined distribution'!Print_Titles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hal</cp:lastModifiedBy>
  <cp:lastPrinted>2014-07-15T20:13:44Z</cp:lastPrinted>
  <dcterms:created xsi:type="dcterms:W3CDTF">2014-03-22T15:39:02Z</dcterms:created>
  <dcterms:modified xsi:type="dcterms:W3CDTF">2015-05-14T14:04:23Z</dcterms:modified>
</cp:coreProperties>
</file>